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2008-09" sheetId="8" r:id="rId1"/>
    <sheet name="2010-11" sheetId="11" r:id="rId2"/>
    <sheet name="2011-12" sheetId="12" r:id="rId3"/>
    <sheet name="2012-13" sheetId="9" r:id="rId4"/>
    <sheet name="2013-14" sheetId="13" r:id="rId5"/>
    <sheet name="2015-16" sheetId="14" r:id="rId6"/>
    <sheet name="2019-20" sheetId="1" r:id="rId7"/>
    <sheet name="2020-21" sheetId="15" r:id="rId8"/>
    <sheet name="2021-22" sheetId="4" r:id="rId9"/>
    <sheet name="2022-23" sheetId="5" r:id="rId10"/>
    <sheet name="2023-24" sheetId="3" r:id="rId11"/>
  </sheets>
  <calcPr calcId="124519"/>
</workbook>
</file>

<file path=xl/calcChain.xml><?xml version="1.0" encoding="utf-8"?>
<calcChain xmlns="http://schemas.openxmlformats.org/spreadsheetml/2006/main">
  <c r="G169" i="15"/>
  <c r="H169"/>
  <c r="I169"/>
  <c r="G162"/>
  <c r="H162"/>
  <c r="I162"/>
  <c r="G132"/>
  <c r="H132"/>
  <c r="G90"/>
  <c r="H90"/>
  <c r="G38"/>
  <c r="H38"/>
  <c r="G31"/>
  <c r="H31"/>
  <c r="G247" i="5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247" s="1"/>
  <c r="H183"/>
  <c r="G183"/>
  <c r="I166"/>
  <c r="I161"/>
  <c r="I160"/>
  <c r="I145"/>
  <c r="G174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H165"/>
  <c r="I165" s="1"/>
  <c r="H164"/>
  <c r="I164" s="1"/>
  <c r="H163"/>
  <c r="I163" s="1"/>
  <c r="H162"/>
  <c r="I162" s="1"/>
  <c r="H161"/>
  <c r="H160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G122"/>
  <c r="H121"/>
  <c r="I121" s="1"/>
  <c r="H120"/>
  <c r="I120" s="1"/>
  <c r="H119"/>
  <c r="I119" s="1"/>
  <c r="H118"/>
  <c r="I118" s="1"/>
  <c r="H117"/>
  <c r="I117" s="1"/>
  <c r="G115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G90"/>
  <c r="H39"/>
  <c r="G38"/>
  <c r="H37"/>
  <c r="H36"/>
  <c r="H35"/>
  <c r="H34"/>
  <c r="G31"/>
  <c r="H33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G135" i="15"/>
  <c r="I92" i="4"/>
  <c r="H92"/>
  <c r="G92"/>
  <c r="I91"/>
  <c r="H9" i="15"/>
  <c r="H7"/>
  <c r="G60" i="4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6"/>
  <c r="I96"/>
  <c r="G98"/>
  <c r="I98" s="1"/>
  <c r="G99"/>
  <c r="I99" s="1"/>
  <c r="G6" i="5"/>
  <c r="H6"/>
  <c r="H220" i="15"/>
  <c r="I220"/>
  <c r="G220"/>
  <c r="G4" i="4"/>
  <c r="G5" s="1"/>
  <c r="F16" i="3"/>
  <c r="G14"/>
  <c r="G16" s="1"/>
  <c r="F9"/>
  <c r="G9" s="1"/>
  <c r="G11" s="1"/>
  <c r="F7"/>
  <c r="G6"/>
  <c r="G5"/>
  <c r="G4"/>
  <c r="I122" i="5" l="1"/>
  <c r="H174"/>
  <c r="H115"/>
  <c r="I124"/>
  <c r="I174" s="1"/>
  <c r="I95"/>
  <c r="I115" s="1"/>
  <c r="H122"/>
  <c r="H90"/>
  <c r="H31"/>
  <c r="H38"/>
  <c r="H98" i="4"/>
  <c r="H60"/>
  <c r="H4"/>
  <c r="H5" s="1"/>
  <c r="I100"/>
  <c r="H99"/>
  <c r="G100"/>
  <c r="G7" i="3"/>
  <c r="F11"/>
  <c r="G5" i="1"/>
  <c r="G8"/>
  <c r="G10"/>
  <c r="G3"/>
  <c r="H189" i="5"/>
  <c r="H192" s="1"/>
  <c r="G192"/>
  <c r="I210" i="15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68"/>
  <c r="I167"/>
  <c r="I166"/>
  <c r="I165"/>
  <c r="I164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G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68"/>
  <c r="H167"/>
  <c r="H166"/>
  <c r="H165"/>
  <c r="H164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28"/>
  <c r="H131"/>
  <c r="H130"/>
  <c r="H129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7"/>
  <c r="H36"/>
  <c r="H35"/>
  <c r="H34"/>
  <c r="H33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35" s="1"/>
  <c r="E58" i="9"/>
  <c r="F58"/>
  <c r="F215" i="13"/>
  <c r="F214"/>
  <c r="F213"/>
  <c r="F212"/>
  <c r="F211"/>
  <c r="F210"/>
  <c r="F209"/>
  <c r="F216" s="1"/>
  <c r="G81"/>
  <c r="G80"/>
  <c r="G79"/>
  <c r="G78"/>
  <c r="G77"/>
  <c r="G76"/>
  <c r="G75"/>
  <c r="G74"/>
  <c r="G73"/>
  <c r="F73"/>
  <c r="F80"/>
  <c r="F79"/>
  <c r="F78"/>
  <c r="F77"/>
  <c r="F76"/>
  <c r="F75"/>
  <c r="F74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81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E82"/>
  <c r="E174" i="1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E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248" s="1"/>
  <c r="E181"/>
  <c r="F179"/>
  <c r="F178"/>
  <c r="E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71"/>
  <c r="F199" i="9"/>
  <c r="E200"/>
  <c r="F198"/>
  <c r="F197"/>
  <c r="F196"/>
  <c r="F195"/>
  <c r="F194"/>
  <c r="F193"/>
  <c r="F192"/>
  <c r="F191"/>
  <c r="F190"/>
  <c r="F189"/>
  <c r="E185"/>
  <c r="F184"/>
  <c r="F183"/>
  <c r="F182"/>
  <c r="F181"/>
  <c r="F180"/>
  <c r="F179"/>
  <c r="F178"/>
  <c r="F177"/>
  <c r="F176"/>
  <c r="F175"/>
  <c r="F174"/>
  <c r="F173"/>
  <c r="E169"/>
  <c r="F168"/>
  <c r="F167"/>
  <c r="F166"/>
  <c r="F165"/>
  <c r="F164"/>
  <c r="F163"/>
  <c r="F162"/>
  <c r="F161"/>
  <c r="F160"/>
  <c r="F159"/>
  <c r="F158"/>
  <c r="E154"/>
  <c r="F153"/>
  <c r="F152"/>
  <c r="F151"/>
  <c r="F150"/>
  <c r="F149"/>
  <c r="F148"/>
  <c r="F147"/>
  <c r="F146"/>
  <c r="F145"/>
  <c r="F144"/>
  <c r="F143"/>
  <c r="F142"/>
  <c r="E138"/>
  <c r="F137"/>
  <c r="F136"/>
  <c r="F135"/>
  <c r="F134"/>
  <c r="F133"/>
  <c r="F132"/>
  <c r="F131"/>
  <c r="F130"/>
  <c r="F129"/>
  <c r="F128"/>
  <c r="F127"/>
  <c r="F126"/>
  <c r="E122"/>
  <c r="F121"/>
  <c r="F120"/>
  <c r="F119"/>
  <c r="F118"/>
  <c r="F117"/>
  <c r="F116"/>
  <c r="F115"/>
  <c r="F114"/>
  <c r="F113"/>
  <c r="F112"/>
  <c r="F111"/>
  <c r="F110"/>
  <c r="E106"/>
  <c r="F105"/>
  <c r="F104"/>
  <c r="F103"/>
  <c r="F102"/>
  <c r="F101"/>
  <c r="F100"/>
  <c r="F99"/>
  <c r="F98"/>
  <c r="F97"/>
  <c r="F96"/>
  <c r="F95"/>
  <c r="F94"/>
  <c r="E90"/>
  <c r="F89"/>
  <c r="F88"/>
  <c r="F87"/>
  <c r="F86"/>
  <c r="F85"/>
  <c r="F84"/>
  <c r="F83"/>
  <c r="F82"/>
  <c r="F81"/>
  <c r="F80"/>
  <c r="F79"/>
  <c r="F78"/>
  <c r="F73"/>
  <c r="F72"/>
  <c r="F71"/>
  <c r="F70"/>
  <c r="F69"/>
  <c r="F68"/>
  <c r="F67"/>
  <c r="F66"/>
  <c r="F65"/>
  <c r="F64"/>
  <c r="F63"/>
  <c r="F62"/>
  <c r="E74"/>
  <c r="F46"/>
  <c r="F50"/>
  <c r="F51"/>
  <c r="F57"/>
  <c r="F56"/>
  <c r="F55"/>
  <c r="F54"/>
  <c r="F53"/>
  <c r="F52"/>
  <c r="F49"/>
  <c r="F47"/>
  <c r="F48"/>
  <c r="F19"/>
  <c r="F25"/>
  <c r="F24"/>
  <c r="F23"/>
  <c r="F22"/>
  <c r="F21"/>
  <c r="F20"/>
  <c r="F18"/>
  <c r="E26"/>
  <c r="F17"/>
  <c r="F16"/>
  <c r="F14"/>
  <c r="F15"/>
  <c r="G210"/>
  <c r="F210"/>
  <c r="E211"/>
  <c r="G209"/>
  <c r="G211" s="1"/>
  <c r="F209"/>
  <c r="F211" s="1"/>
  <c r="G5" i="8"/>
  <c r="G4"/>
  <c r="F4"/>
  <c r="F5" s="1"/>
  <c r="F10"/>
  <c r="E10"/>
  <c r="F9"/>
  <c r="E205" i="9"/>
  <c r="F204"/>
  <c r="F205" s="1"/>
  <c r="E42"/>
  <c r="G42" s="1"/>
  <c r="G41"/>
  <c r="G40"/>
  <c r="G39"/>
  <c r="G38"/>
  <c r="G37"/>
  <c r="G36"/>
  <c r="G35"/>
  <c r="G34"/>
  <c r="G33"/>
  <c r="G32"/>
  <c r="G31"/>
  <c r="G30"/>
  <c r="F41"/>
  <c r="F40"/>
  <c r="F39"/>
  <c r="F38"/>
  <c r="F37"/>
  <c r="F36"/>
  <c r="F35"/>
  <c r="F34"/>
  <c r="F33"/>
  <c r="F32"/>
  <c r="F31"/>
  <c r="F30"/>
  <c r="E204" i="13"/>
  <c r="F203"/>
  <c r="F202"/>
  <c r="F201"/>
  <c r="F200"/>
  <c r="F199"/>
  <c r="F198"/>
  <c r="F197"/>
  <c r="F196"/>
  <c r="F195"/>
  <c r="E190"/>
  <c r="F189"/>
  <c r="F188"/>
  <c r="F187"/>
  <c r="F186"/>
  <c r="F185"/>
  <c r="F184"/>
  <c r="F183"/>
  <c r="F182"/>
  <c r="F181"/>
  <c r="E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E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E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235" i="12"/>
  <c r="F234"/>
  <c r="F235" s="1"/>
  <c r="E229"/>
  <c r="F227"/>
  <c r="F229" s="1"/>
  <c r="F226"/>
  <c r="F225"/>
  <c r="F224"/>
  <c r="E219"/>
  <c r="F218"/>
  <c r="F219" s="1"/>
  <c r="E214"/>
  <c r="F213"/>
  <c r="F214" s="1"/>
  <c r="E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G208" s="1"/>
  <c r="F196"/>
  <c r="F208" s="1"/>
  <c r="G192"/>
  <c r="E192"/>
  <c r="G191"/>
  <c r="F191"/>
  <c r="G190"/>
  <c r="F190"/>
  <c r="G189"/>
  <c r="F189"/>
  <c r="F192" s="1"/>
  <c r="E184"/>
  <c r="F183"/>
  <c r="F184" s="1"/>
  <c r="E179"/>
  <c r="F178"/>
  <c r="F177"/>
  <c r="F176"/>
  <c r="F175"/>
  <c r="F179" s="1"/>
  <c r="F174"/>
  <c r="E170"/>
  <c r="F169"/>
  <c r="F168"/>
  <c r="F167"/>
  <c r="F166"/>
  <c r="F165"/>
  <c r="F164"/>
  <c r="F163"/>
  <c r="F170" s="1"/>
  <c r="F162"/>
  <c r="E158"/>
  <c r="F157"/>
  <c r="F156"/>
  <c r="F155"/>
  <c r="F154"/>
  <c r="F153"/>
  <c r="F152"/>
  <c r="F151"/>
  <c r="F150"/>
  <c r="F149"/>
  <c r="F148"/>
  <c r="F147"/>
  <c r="F146"/>
  <c r="F158" s="1"/>
  <c r="E142"/>
  <c r="F141"/>
  <c r="F140"/>
  <c r="F139"/>
  <c r="F138"/>
  <c r="F137"/>
  <c r="F136"/>
  <c r="F135"/>
  <c r="F134"/>
  <c r="F133"/>
  <c r="F132"/>
  <c r="F131"/>
  <c r="F130"/>
  <c r="F142" s="1"/>
  <c r="E127"/>
  <c r="F126"/>
  <c r="F125"/>
  <c r="F124"/>
  <c r="F123"/>
  <c r="F122"/>
  <c r="F121"/>
  <c r="F120"/>
  <c r="F119"/>
  <c r="F118"/>
  <c r="F117"/>
  <c r="F127" s="1"/>
  <c r="F116"/>
  <c r="F115"/>
  <c r="E111"/>
  <c r="F110"/>
  <c r="F109"/>
  <c r="F108"/>
  <c r="F107"/>
  <c r="F106"/>
  <c r="F105"/>
  <c r="F104"/>
  <c r="F103"/>
  <c r="F102"/>
  <c r="F101"/>
  <c r="F100"/>
  <c r="F99"/>
  <c r="F98"/>
  <c r="F111" s="1"/>
  <c r="E94"/>
  <c r="F93"/>
  <c r="F92"/>
  <c r="F91"/>
  <c r="F90"/>
  <c r="F89"/>
  <c r="F88"/>
  <c r="F87"/>
  <c r="F86"/>
  <c r="F85"/>
  <c r="F84"/>
  <c r="F83"/>
  <c r="F82"/>
  <c r="F94" s="1"/>
  <c r="E79"/>
  <c r="F78"/>
  <c r="F77"/>
  <c r="F76"/>
  <c r="F75"/>
  <c r="F74"/>
  <c r="F73"/>
  <c r="F72"/>
  <c r="F71"/>
  <c r="F70"/>
  <c r="F69"/>
  <c r="F68"/>
  <c r="F67"/>
  <c r="F79" s="1"/>
  <c r="E64"/>
  <c r="F63"/>
  <c r="F62"/>
  <c r="F61"/>
  <c r="F60"/>
  <c r="F59"/>
  <c r="F58"/>
  <c r="F57"/>
  <c r="F56"/>
  <c r="F55"/>
  <c r="F54"/>
  <c r="F53"/>
  <c r="F52"/>
  <c r="F64" s="1"/>
  <c r="E48"/>
  <c r="F47"/>
  <c r="F46"/>
  <c r="F45"/>
  <c r="F44"/>
  <c r="F43"/>
  <c r="F42"/>
  <c r="F41"/>
  <c r="F40"/>
  <c r="F39"/>
  <c r="F38"/>
  <c r="F48" s="1"/>
  <c r="F37"/>
  <c r="F36"/>
  <c r="E31"/>
  <c r="G30"/>
  <c r="F30"/>
  <c r="G29"/>
  <c r="G31" s="1"/>
  <c r="F29"/>
  <c r="F31" s="1"/>
  <c r="E25"/>
  <c r="F24"/>
  <c r="F23"/>
  <c r="F22"/>
  <c r="F21"/>
  <c r="F20"/>
  <c r="F19"/>
  <c r="F18"/>
  <c r="F17"/>
  <c r="F16"/>
  <c r="F15"/>
  <c r="F14"/>
  <c r="F13"/>
  <c r="F25" s="1"/>
  <c r="E9"/>
  <c r="F8"/>
  <c r="F7"/>
  <c r="F6"/>
  <c r="F5"/>
  <c r="F9" s="1"/>
  <c r="E260" i="11"/>
  <c r="G260" s="1"/>
  <c r="G259"/>
  <c r="F259"/>
  <c r="F260" s="1"/>
  <c r="E255"/>
  <c r="F254"/>
  <c r="F253"/>
  <c r="F255" s="1"/>
  <c r="F252"/>
  <c r="E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E222"/>
  <c r="F221"/>
  <c r="F220"/>
  <c r="F219"/>
  <c r="F222" s="1"/>
  <c r="F218"/>
  <c r="E213"/>
  <c r="F212"/>
  <c r="F211"/>
  <c r="F209"/>
  <c r="F208"/>
  <c r="F207"/>
  <c r="F206"/>
  <c r="F213" s="1"/>
  <c r="E202"/>
  <c r="F201"/>
  <c r="F200"/>
  <c r="F199"/>
  <c r="F197"/>
  <c r="F196"/>
  <c r="F195"/>
  <c r="F194"/>
  <c r="F202" s="1"/>
  <c r="E190"/>
  <c r="F189"/>
  <c r="F188"/>
  <c r="F187"/>
  <c r="F186"/>
  <c r="F185"/>
  <c r="F184"/>
  <c r="F183"/>
  <c r="F181"/>
  <c r="F180"/>
  <c r="F179"/>
  <c r="F178"/>
  <c r="E162"/>
  <c r="F161"/>
  <c r="F160"/>
  <c r="F159"/>
  <c r="F158"/>
  <c r="F157"/>
  <c r="F156"/>
  <c r="F155"/>
  <c r="F154"/>
  <c r="F153"/>
  <c r="F152"/>
  <c r="F151"/>
  <c r="F150"/>
  <c r="F149"/>
  <c r="E133"/>
  <c r="F132"/>
  <c r="F131"/>
  <c r="F130"/>
  <c r="F129"/>
  <c r="F128"/>
  <c r="F127"/>
  <c r="F126"/>
  <c r="F125"/>
  <c r="F124"/>
  <c r="F123"/>
  <c r="F122"/>
  <c r="F121"/>
  <c r="E106"/>
  <c r="F105"/>
  <c r="F104"/>
  <c r="F103"/>
  <c r="F102"/>
  <c r="F101"/>
  <c r="F100"/>
  <c r="F99"/>
  <c r="F98"/>
  <c r="F97"/>
  <c r="F96"/>
  <c r="F95"/>
  <c r="F94"/>
  <c r="E90"/>
  <c r="F89"/>
  <c r="F88"/>
  <c r="F87"/>
  <c r="F86"/>
  <c r="F85"/>
  <c r="F84"/>
  <c r="F83"/>
  <c r="F82"/>
  <c r="F81"/>
  <c r="F80"/>
  <c r="F79"/>
  <c r="F90" s="1"/>
  <c r="E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G75" s="1"/>
  <c r="F63"/>
  <c r="E60"/>
  <c r="F59"/>
  <c r="F58"/>
  <c r="F57"/>
  <c r="F56"/>
  <c r="F55"/>
  <c r="F54"/>
  <c r="F53"/>
  <c r="F52"/>
  <c r="F51"/>
  <c r="F50"/>
  <c r="F49"/>
  <c r="F48"/>
  <c r="E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F30"/>
  <c r="E30"/>
  <c r="F29"/>
  <c r="F28"/>
  <c r="F27"/>
  <c r="F26"/>
  <c r="F25"/>
  <c r="F24"/>
  <c r="F23"/>
  <c r="F22"/>
  <c r="F21"/>
  <c r="F20"/>
  <c r="F19"/>
  <c r="E16"/>
  <c r="F15"/>
  <c r="F14"/>
  <c r="F13"/>
  <c r="F12"/>
  <c r="F11"/>
  <c r="F10"/>
  <c r="F9"/>
  <c r="F8"/>
  <c r="F7"/>
  <c r="F6"/>
  <c r="F5"/>
  <c r="F4"/>
  <c r="E10" i="9"/>
  <c r="F9"/>
  <c r="F10" s="1"/>
  <c r="E5"/>
  <c r="F4"/>
  <c r="F5" s="1"/>
  <c r="E5" i="8"/>
  <c r="I81" i="4"/>
  <c r="G84"/>
  <c r="I84" s="1"/>
  <c r="G83"/>
  <c r="H83" s="1"/>
  <c r="H81"/>
  <c r="G79"/>
  <c r="H79"/>
  <c r="G66"/>
  <c r="H66" s="1"/>
  <c r="H64"/>
  <c r="G67"/>
  <c r="H67" s="1"/>
  <c r="G19" i="1"/>
  <c r="F19"/>
  <c r="F8"/>
  <c r="F10" s="1"/>
  <c r="F5"/>
  <c r="F3"/>
  <c r="H100" i="4" l="1"/>
  <c r="H84"/>
  <c r="H85" s="1"/>
  <c r="I211" i="15"/>
  <c r="H211"/>
  <c r="F16" i="11"/>
  <c r="F246"/>
  <c r="F190"/>
  <c r="G246"/>
  <c r="F60"/>
  <c r="F75"/>
  <c r="F106"/>
  <c r="F45"/>
  <c r="F133"/>
  <c r="G45"/>
  <c r="F162"/>
  <c r="I83" i="4"/>
  <c r="I85" s="1"/>
  <c r="G68"/>
  <c r="E216" i="13"/>
  <c r="G82"/>
  <c r="F190"/>
  <c r="F44"/>
  <c r="F82"/>
  <c r="F176"/>
  <c r="F204"/>
  <c r="F126"/>
  <c r="F174" i="14"/>
  <c r="F181"/>
  <c r="F71"/>
  <c r="F135"/>
  <c r="F90" i="9"/>
  <c r="F185"/>
  <c r="F122"/>
  <c r="F200"/>
  <c r="F106"/>
  <c r="F138"/>
  <c r="F169"/>
  <c r="F154"/>
  <c r="F74"/>
  <c r="F26"/>
  <c r="F42"/>
  <c r="H68" i="4"/>
  <c r="G85"/>
  <c r="F6" i="1"/>
</calcChain>
</file>

<file path=xl/sharedStrings.xml><?xml version="1.0" encoding="utf-8"?>
<sst xmlns="http://schemas.openxmlformats.org/spreadsheetml/2006/main" count="3749" uniqueCount="1163">
  <si>
    <t>2019-20</t>
  </si>
  <si>
    <t>As per the list of 
beneficiaries submitted
 by MLA</t>
  </si>
  <si>
    <t>Amount
 Sanctioned</t>
  </si>
  <si>
    <t>P.C
 (%)</t>
  </si>
  <si>
    <t>Remarks</t>
  </si>
  <si>
    <t>(A.)Purchase  and distribution of CGI  Sheets</t>
  </si>
  <si>
    <t>(C ).Providing Assistance</t>
  </si>
  <si>
    <t>1. Purchase and distribution of CGI Sheets to 600 families to be distributed 3 bundles each &amp; 650/-per piece.</t>
  </si>
  <si>
    <t>Financial 
Year</t>
  </si>
  <si>
    <t>Sl.
No.</t>
  </si>
  <si>
    <t>NO.TDE.34/SRWP/2019-20/56-Gambegre/41, Dt.02-04-2020</t>
  </si>
  <si>
    <t>(F). Renovation of Internal village roads of a (100000/-)
(One lakh each (50-75) only.</t>
  </si>
  <si>
    <t>NO.TDE.34/SRWP/2019-20/56-Gambegre/22, Dt.31-03-2020</t>
  </si>
  <si>
    <t>Name of beneficiaries/
 village</t>
  </si>
  <si>
    <t>(G). Construction of 50 nos, of Spring Tapped Chembers 50 different villages @20,000/-per village.</t>
  </si>
  <si>
    <t>NO.TDE.34/SRWP/2019-20/56-Gambegre/63, Dt.22-10-2020</t>
  </si>
  <si>
    <t>Released 100%</t>
  </si>
  <si>
    <t>-</t>
  </si>
  <si>
    <t>2023-24</t>
  </si>
  <si>
    <t>As per the list of beneficiaries  
submitted by the MLA</t>
  </si>
  <si>
    <t>Released 50%</t>
  </si>
  <si>
    <t>2021-22</t>
  </si>
  <si>
    <t>Sl. No. of
 approved</t>
  </si>
  <si>
    <t>Name of 
beneficiaries /
 village</t>
  </si>
  <si>
    <t>A.</t>
  </si>
  <si>
    <t>B.</t>
  </si>
  <si>
    <t>C.</t>
  </si>
  <si>
    <t>Sl.No.
 1 to 50</t>
  </si>
  <si>
    <t>Renovation of Internal village road at Sebalgre and 49 
other different villages @ 50000/-per village</t>
  </si>
  <si>
    <t xml:space="preserve"> Renovation of Internal village Road at  Rangmangre and other 19 different villages, i.e 20 villages@ 100000/per village .</t>
  </si>
  <si>
    <t>20 villages @ 100000 /-per village, list submitted by the MLA</t>
  </si>
  <si>
    <t>50 villages @ 50000/-per village, list submitted by the MLA</t>
  </si>
  <si>
    <t>1. Purchase and distribution of  1800 bundles of CGI Sheets to 190  families to be distributed 3 bundles each @ 700/-per piece(thickness-0.45 mm ; length-8-9 ft. : weight-41-65kg. ; width-800-840 mm)</t>
  </si>
  <si>
    <t>Purchase  and distribution of CGI  Sheets</t>
  </si>
  <si>
    <t>Providing Assistance</t>
  </si>
  <si>
    <t>Providing Assistance for Vegetable vendors for 100 different SHGs from different villages @ 50,000/- each</t>
  </si>
  <si>
    <t>As per the  list of 
 beneficiaries  
submitted by the MLA</t>
  </si>
  <si>
    <t>Providing Assistance for  Poultry Farming to 201 different villagers at different villages @  @ 10,000/-  for each group</t>
  </si>
  <si>
    <t>Released 
100%</t>
  </si>
  <si>
    <t>NO.TDE.36/SRWP/2021-22/Gambegre/03,  Dt.19-01-2022 &amp; NO.CDME.67/2021/20, Dt. 17/12/2021</t>
  </si>
  <si>
    <t>NO.TDE.36/SRWP/2021-22/Gambegre/05,  Dt.09-06-2022 &amp;
NO.CDME.67/2021/20, Dt. 17/12/2021</t>
  </si>
  <si>
    <t>TOTAL :-</t>
  </si>
  <si>
    <t xml:space="preserve"> GROUP-D.
Sl.No.
 1 to 20</t>
  </si>
  <si>
    <t xml:space="preserve"> GROUP-E.
Sl.No.
 21 to 25</t>
  </si>
  <si>
    <t xml:space="preserve"> Renovation of Internal village Road at  Sentapara and other 4 different villages, i.e 5 villages@ 200000/per village .</t>
  </si>
  <si>
    <t>5 villages @ 200000 /-per village, list submitted by the MLA</t>
  </si>
  <si>
    <t>Amount released as
( 1st ) Instl.</t>
  </si>
  <si>
    <t>Amount released as
( 2nd  ) Instl.</t>
  </si>
  <si>
    <t>Construction of 50 nos. of Spring Tapped Chambers at 50 different villages @ 20,000/-</t>
  </si>
  <si>
    <t>Sl. 
No.</t>
  </si>
  <si>
    <t>Name of the
 State Scheme</t>
  </si>
  <si>
    <t>Name of Project &amp; Sanctioned Order NO. &amp; Date.</t>
  </si>
  <si>
    <t xml:space="preserve">Sanctioned
Amount </t>
  </si>
  <si>
    <t>Amount Released 
as (1st Instl.)</t>
  </si>
  <si>
    <t>Amount
 Released 
as ( 2nd Instl.)</t>
  </si>
  <si>
    <t>FY-2008-09</t>
  </si>
  <si>
    <t>NO.TDE.54/2009/40,   Dt. 10/12/2012</t>
  </si>
  <si>
    <t>Hundred Drums Wangala Festival Committee</t>
  </si>
  <si>
    <t xml:space="preserve">SRWP (MLA Scheme)
</t>
  </si>
  <si>
    <t>FY-2012-13</t>
  </si>
  <si>
    <t>FY-2011-12</t>
  </si>
  <si>
    <t>NO.TDE.73/2012/49,   Dt. 21/12/2012</t>
  </si>
  <si>
    <t>Construction  of  Internal village road at Siragre -II</t>
  </si>
  <si>
    <t>SPECIAL RURAL WORKS PROGRAMME (SRWP) UNDER 56-GAMBEGRE CONSTITUENCY.</t>
  </si>
  <si>
    <t xml:space="preserve">Sanctioned Amount </t>
  </si>
  <si>
    <t>P.C
( % )</t>
  </si>
  <si>
    <t>FY-2010-11</t>
  </si>
  <si>
    <t>NO.TDE.14/SRWP/2011/21,   Dt.24/10/2011</t>
  </si>
  <si>
    <t>Construction  of  RCC foot steps at Darak Akonggre</t>
  </si>
  <si>
    <t>Construction  of  RCC foot steps at  Anchenggre</t>
  </si>
  <si>
    <t>Construction  of  RCC foot steps at Meboldarechikgre</t>
  </si>
  <si>
    <t>Construction  of  RCC  culvert at  Morop Terimpara</t>
  </si>
  <si>
    <t>Construction  of  RCC  culvert at  Balading Ajugre</t>
  </si>
  <si>
    <t>Construction  of  RCC  culvert at Rengdenggre</t>
  </si>
  <si>
    <t>Construction  of  RCC  culvert at  Dobokgre</t>
  </si>
  <si>
    <t>Construction  of  RCC  culvert at Marenggre</t>
  </si>
  <si>
    <t>Construction  of  RCC  culvert at Sampalgre</t>
  </si>
  <si>
    <t>Construction  of  RCC  culvert at Rajinpara</t>
  </si>
  <si>
    <t>Construction  of  RCC  culvert at Sandagre</t>
  </si>
  <si>
    <t>Construction  of  RCC  culvert at  Dopgre</t>
  </si>
  <si>
    <t>NO.TDE.14/SRWP/2011/22,  Dt.24/10/2011</t>
  </si>
  <si>
    <t>Improvement of football field at Chekwatgre</t>
  </si>
  <si>
    <t>Improvement of football field at Anchenggre</t>
  </si>
  <si>
    <t>Improvement of football field at  Chenggapara</t>
  </si>
  <si>
    <t>Improvement of football field  Bolchugre</t>
  </si>
  <si>
    <t>Improvement of football field  Magalpara</t>
  </si>
  <si>
    <t>Const. of bus waiting shed at Ganipara</t>
  </si>
  <si>
    <t>Const. of bus waiting shed at  Rangmingre</t>
  </si>
  <si>
    <t>Const. of  community hall at Daluagre</t>
  </si>
  <si>
    <t>Const. of  community hall at Basuloara</t>
  </si>
  <si>
    <t>Const. of  community hall at Wagegitokgre</t>
  </si>
  <si>
    <t>Const. of  community hall at  Mebitpara</t>
  </si>
  <si>
    <t>Amount already Released 
as (1st Instl.)</t>
  </si>
  <si>
    <t>NO.TDE.14/SRWP/2011/132,   Dt.23/03/2012</t>
  </si>
  <si>
    <t>NO.TDE.14/SRWP/2011/21, 
  Dt.24/10/2011 ** (1st Instl.)</t>
  </si>
  <si>
    <t>NO.TDE.14/SRWP/2011/22, 
  Dt.24/10/2011 
** (1st Instl.)</t>
  </si>
  <si>
    <t>NO.TDE.14/SRWP/2011/23,   Dt.24/10/2011</t>
  </si>
  <si>
    <t>Construction  of road at Gambegre</t>
  </si>
  <si>
    <t>Construction  of road at  Sandagre to Asimgre</t>
  </si>
  <si>
    <t>Construction of road at  Rangsagre</t>
  </si>
  <si>
    <t>Construction  of road at  PWD Road to Dobokgre</t>
  </si>
  <si>
    <t>Construction  of road at  Santangpara to Nokatgre</t>
  </si>
  <si>
    <t>Construction  of road at Noranggre</t>
  </si>
  <si>
    <t>Construction   of road at Jonangpara</t>
  </si>
  <si>
    <t>Construction   of road at Dapdalgre</t>
  </si>
  <si>
    <t>Construction  of road at  Ritekpara</t>
  </si>
  <si>
    <t>Construction   of road at  Chollongpara</t>
  </si>
  <si>
    <t>Construction   of road at  Konapara</t>
  </si>
  <si>
    <t>Construction   of road at Gopagre</t>
  </si>
  <si>
    <t>NO.TDE.14/SRWP/2011/133,   Dt.23/03/2012</t>
  </si>
  <si>
    <t>Construction  of  road at Sandagre to Asimgre</t>
  </si>
  <si>
    <t>Construction  of  road at  Rangsagre</t>
  </si>
  <si>
    <t>Construction  of  road at PWD Road to Dobokgre</t>
  </si>
  <si>
    <t>Construction  of  road at  Santangpara to Nokatgre</t>
  </si>
  <si>
    <t>Construction  of  road at  Naronggre</t>
  </si>
  <si>
    <t>Construction  of  road at  Jonangpara</t>
  </si>
  <si>
    <t>Construction  of  road at  Dapdalgre</t>
  </si>
  <si>
    <t>Construction  of  road at  Ritekpara</t>
  </si>
  <si>
    <t>Construction  of  road at  Chollongpara</t>
  </si>
  <si>
    <t>Construction  of  road at  Konapara</t>
  </si>
  <si>
    <t>Construction  of  road at  Gopagre</t>
  </si>
  <si>
    <t>Construction  of  road at  Diwaligre</t>
  </si>
  <si>
    <t>NO.TDE.14/SRWP/2011/24,   Dt.24/10/2011</t>
  </si>
  <si>
    <t>Construction  of raoad at Rakmanpara</t>
  </si>
  <si>
    <t>Construction  of raoad at  Churabudigre Kama</t>
  </si>
  <si>
    <t>Construction  of raoad at  Churabudigre Kosak</t>
  </si>
  <si>
    <t>Construction  of raoad at Gimbilgre</t>
  </si>
  <si>
    <t>Construction  of raoad at Rongalgre</t>
  </si>
  <si>
    <t>Construction  of raoad at  Jarangpara</t>
  </si>
  <si>
    <t>Construction  of raoad at  Baruagre</t>
  </si>
  <si>
    <t>Construction  of raoad at Makbilkolgre</t>
  </si>
  <si>
    <t>Construction  of raoad at Dimagre</t>
  </si>
  <si>
    <t>Construction  of raoad at Badupara Kama</t>
  </si>
  <si>
    <t>NO.TDE.14/SRWP/2011/25,   Dt.24/10/2011</t>
  </si>
  <si>
    <t>Construction  of raoad at  Badupara Kosak</t>
  </si>
  <si>
    <t>Construction  of raoad at  Anchenggre</t>
  </si>
  <si>
    <t>Construction  of raoad at  Jarangkona</t>
  </si>
  <si>
    <t>Construction  of raoad at  Dapdalgre</t>
  </si>
  <si>
    <t>Construction  of raoad at Gambegre</t>
  </si>
  <si>
    <t>Construction  of raoad at Rakwapara</t>
  </si>
  <si>
    <t>Construction  of raoad at  Rangmangre</t>
  </si>
  <si>
    <t>Construction  of raoad at  Talinggre</t>
  </si>
  <si>
    <t>Construction  of raoad at Baruagre</t>
  </si>
  <si>
    <t>Construction  of raoad at  Korapara</t>
  </si>
  <si>
    <t>Construction  of raoad at Achapara</t>
  </si>
  <si>
    <t>Construction  of raoad at  Dabela</t>
  </si>
  <si>
    <t>NO.TDE.14/SRWP/2011/26,   Dt.24/10/2011</t>
  </si>
  <si>
    <t>Construction  of  water tank at Chigitchakgre</t>
  </si>
  <si>
    <t>Construction  of  water tank at  Galabalgre</t>
  </si>
  <si>
    <t>Construction  of  water tank at  Dinasagre</t>
  </si>
  <si>
    <t>Construction  of  water tank at  Dangsapara</t>
  </si>
  <si>
    <t>Construction  of  water tank at  Diagre</t>
  </si>
  <si>
    <t>Construction  of  water tank at  Bendikgre</t>
  </si>
  <si>
    <t>Construction  of  water tank at  Bolchugre</t>
  </si>
  <si>
    <t>Construction  of  water tank at  Gimbilgre</t>
  </si>
  <si>
    <t>Construction  of  water tank at  Makbilkolgre</t>
  </si>
  <si>
    <t>Construction  of  water tank at  Churabudigre</t>
  </si>
  <si>
    <t>Construction  of  water tank at  Chollongpara</t>
  </si>
  <si>
    <t>Construction  of  water tank at  Rimrangpara</t>
  </si>
  <si>
    <t>NO.TDE.14/SRWP/2011/27,   Dt.24/10/2011</t>
  </si>
  <si>
    <t>Construction  of  water tank at  Mebitpara</t>
  </si>
  <si>
    <t>Construction  of  water tank at  Akinpara</t>
  </si>
  <si>
    <t>Construction  of  water tank at  Possengagre I</t>
  </si>
  <si>
    <t>Construction  of  water tank at  Possengagre II</t>
  </si>
  <si>
    <t>Earth work  at  Diwaligre</t>
  </si>
  <si>
    <t>Earth work  at   Chigitchakgre</t>
  </si>
  <si>
    <t>Earth work  at  Dalmagre</t>
  </si>
  <si>
    <t>Earth work  at  Marenggre</t>
  </si>
  <si>
    <t>Earth work  at  Dorenggre</t>
  </si>
  <si>
    <t>Earth work  at  Bolchugre-II</t>
  </si>
  <si>
    <t>Earth work  at   Bolchugre-III</t>
  </si>
  <si>
    <t>Earth work  at   Nengja Bolchugre-I</t>
  </si>
  <si>
    <t>Earth work  at   Agindarengre-I</t>
  </si>
  <si>
    <t>NO.TDE.14/SRWP/2011/28,   Dt.24/10/2011</t>
  </si>
  <si>
    <t>Earth work  at  Agindarenggre-II</t>
  </si>
  <si>
    <t>Earth work  at  Agindarenggre-III</t>
  </si>
  <si>
    <t>Earth work  at  Nengja Bolchugre-II</t>
  </si>
  <si>
    <t>Construction  of  water tank at  Possengagre - I</t>
  </si>
  <si>
    <t>Construction  of  water tank at  Possengagre - II</t>
  </si>
  <si>
    <t>Construction  of  water tank at  Possengagre -III</t>
  </si>
  <si>
    <t>Earth work  at  Basulpara -I</t>
  </si>
  <si>
    <t>Earth work  at  Basulpara -II</t>
  </si>
  <si>
    <t>Earth work  at  Ganipara -I</t>
  </si>
  <si>
    <t>Earth work  at  Ganipara -II</t>
  </si>
  <si>
    <t>Earth work  at  Akimpara -I</t>
  </si>
  <si>
    <t>Earth work  at  Akimpara-II</t>
  </si>
  <si>
    <t>NO.TDE.14/SRWP/2011/29,   Dt.24/10/2011</t>
  </si>
  <si>
    <t>Earth work  at   Angilanggre - I</t>
  </si>
  <si>
    <t>Earth work  at   Angilanggre - II</t>
  </si>
  <si>
    <t>Earth work  at  Nalnapara - I</t>
  </si>
  <si>
    <t>Earth work  at  Nalnapara - II</t>
  </si>
  <si>
    <t>Earth work  at  Kopogre -I</t>
  </si>
  <si>
    <t>Earth work  at  Kopogre -II</t>
  </si>
  <si>
    <t>Earth work  at  Daluagre -I</t>
  </si>
  <si>
    <t>Earth work  at  Daluagre -II</t>
  </si>
  <si>
    <t>NO.TDE.14/SRWP/2011/30,   Dt.24/10/2011</t>
  </si>
  <si>
    <t>Earth work  at   Dabela - I</t>
  </si>
  <si>
    <t>Earth work  at   Dabela - II</t>
  </si>
  <si>
    <t>Earth work  at  Sandagre - I</t>
  </si>
  <si>
    <t>Earth work  at  Sandagre - II</t>
  </si>
  <si>
    <t>Earth work  at  Badupara -I</t>
  </si>
  <si>
    <t>Earth work  at  Badupara -II</t>
  </si>
  <si>
    <t>Earth work  at  Dimagre</t>
  </si>
  <si>
    <t>NO.TDE.86/SRWP/2011/17,   Dt.19/12/2011</t>
  </si>
  <si>
    <t>Construction of football field at Sampalgre</t>
  </si>
  <si>
    <t>Construction of football field at  Agindarengre</t>
  </si>
  <si>
    <t>Construction of  footstep at Agindarengre</t>
  </si>
  <si>
    <t>Construction of  footstep at  Basulpara</t>
  </si>
  <si>
    <t>Construction  of  RCC  culvert ay Marenggre</t>
  </si>
  <si>
    <t>Construction  of  RCC  culvert at  at Sandagre</t>
  </si>
  <si>
    <t>Construction  of  RCC  culvert at   Dopgre</t>
  </si>
  <si>
    <t>Construction  of  bus waiting shed at Ganipara</t>
  </si>
  <si>
    <t>Construction  of  bus waiting shed at Rangmingre</t>
  </si>
  <si>
    <t>Construction  of   community hall at Daluagre</t>
  </si>
  <si>
    <t>Construction  of   community hall at  Basulora</t>
  </si>
  <si>
    <t>Construction  of   community hall at Wagegitok</t>
  </si>
  <si>
    <t>Construction  of   community hall at Mebitpara</t>
  </si>
  <si>
    <t>Construction  of    road at Gambegre</t>
  </si>
  <si>
    <t>NO.TDE.14/SRWP/2011/142,   Dt.17/12/2012</t>
  </si>
  <si>
    <t>Construction of  RCC foot bridges at  Belabor</t>
  </si>
  <si>
    <t>Construction of  RCC foot bridges at   Suringgre</t>
  </si>
  <si>
    <t>Construction of  RCC foot bridges at Asimgre</t>
  </si>
  <si>
    <t>NO.TDE.14/SRWP/2011/145,   Dt.19/02/2012</t>
  </si>
  <si>
    <t>NO.TDE.86/SRWP/2011/6,   Dt.19/12/2011</t>
  </si>
  <si>
    <t>Construction of RCC culvert at Agindarengre</t>
  </si>
  <si>
    <t>Construction of community hall at Mebitpara</t>
  </si>
  <si>
    <t>Construction of community hall at  Rakwapara</t>
  </si>
  <si>
    <t>Construction of community hall at  Angilangre</t>
  </si>
  <si>
    <t>Construction of community hall at  Dilnigre</t>
  </si>
  <si>
    <t>Construction  of   waiting shed at Adugre-Purakhasia 12th Mile</t>
  </si>
  <si>
    <t>Construction of waiting shed at Balamagre</t>
  </si>
  <si>
    <t>Earth work   (Pavement)  Agindarenggre to Daringgre</t>
  </si>
  <si>
    <t>Earth work   (Pavement)  PWD road to Rongbretgre</t>
  </si>
  <si>
    <t>Construction  of    breast wall at Rengdenggre to Dalmagre</t>
  </si>
  <si>
    <t>Construction  of    breast wall at  Dikgre to Rakmanpara</t>
  </si>
  <si>
    <t>Construction of football field at Aminda Simsang</t>
  </si>
  <si>
    <t>NO.TDE.86/SRWP/2011/175,   Dt.07/12/2012</t>
  </si>
  <si>
    <t>NO.TDE.86/SRWP/2011/7,   Dt.19/12/2011</t>
  </si>
  <si>
    <t>Construction of  Earth work at Diwaligre -I</t>
  </si>
  <si>
    <t>Construction of  Earth work at Diwaligre -II</t>
  </si>
  <si>
    <t>Earth  work at Ritekpara - I</t>
  </si>
  <si>
    <t>Earth  work at Ritekpara - II</t>
  </si>
  <si>
    <t>Earth  work at  Korapara - I</t>
  </si>
  <si>
    <t>Earth  work at  Korapara - II</t>
  </si>
  <si>
    <t>Earth  work at Siragre - I</t>
  </si>
  <si>
    <t>Earth  work at Siragre - II</t>
  </si>
  <si>
    <t>Earth  work at  Santangpara</t>
  </si>
  <si>
    <t>Earth  work at Dabela - I</t>
  </si>
  <si>
    <t>Earth  work at Dabela - II</t>
  </si>
  <si>
    <t>Earth  work at  Badupara - I</t>
  </si>
  <si>
    <t>NO.TDE.86/SRWP/2011/8,   Dt.19/12/2011</t>
  </si>
  <si>
    <t>Earth  work at  Basulpara -II</t>
  </si>
  <si>
    <t>Earth  work at  Basulpara -III</t>
  </si>
  <si>
    <t>Earth  work at  Dimagre -I</t>
  </si>
  <si>
    <t>Earth  work at  Dimagre -II</t>
  </si>
  <si>
    <t>Earth  work at  Dimagre -III</t>
  </si>
  <si>
    <t>Earth  work at  Sanjengnokat</t>
  </si>
  <si>
    <t>Earth  work at  Chasinpara -I</t>
  </si>
  <si>
    <t>Earth  work at  Chasinpara -II</t>
  </si>
  <si>
    <t>Earth  work at  Aminda</t>
  </si>
  <si>
    <t>Earth  work at  Dilnigre</t>
  </si>
  <si>
    <t>Earth  work at  Ganipara -I</t>
  </si>
  <si>
    <t>Earth  work at  Ganipara -II</t>
  </si>
  <si>
    <t>NO.TDE.86/SRWP/2011/9,   Dt.19/12/2011</t>
  </si>
  <si>
    <t>Earth  work at  Nalnapara -I</t>
  </si>
  <si>
    <t>Earth  work at  Somdomgre</t>
  </si>
  <si>
    <t>Earth  work at Nengpara</t>
  </si>
  <si>
    <t>Earth  work at  Possenggagre -I</t>
  </si>
  <si>
    <t>Earth  work at  Possenggagre -II</t>
  </si>
  <si>
    <t>Earth  work at  Wagegitokgre</t>
  </si>
  <si>
    <t>Earth  work at Sanda Adu -I</t>
  </si>
  <si>
    <t>Earth  work at Sanda Adu -II</t>
  </si>
  <si>
    <t>Earth  work at Bondukosa - I</t>
  </si>
  <si>
    <t>Earth  work at Bondukosa - II</t>
  </si>
  <si>
    <t>Earth  work at  Boroballang - I</t>
  </si>
  <si>
    <t>NO.TDE.86/SRWP/2011/10,   Dt.19/12/2011</t>
  </si>
  <si>
    <t>Earth  work at  Boroballang - II</t>
  </si>
  <si>
    <t>Earth  work at  Boroballang - III</t>
  </si>
  <si>
    <t>Earth  work at   Madra -I</t>
  </si>
  <si>
    <t>Earth  work at   Madra -II</t>
  </si>
  <si>
    <t>Earth  work at   Madra -III</t>
  </si>
  <si>
    <t>Earth  work at   Madra -IV</t>
  </si>
  <si>
    <t>Earth  work at   Madra -V</t>
  </si>
  <si>
    <t>Earth  work at Aminda -I</t>
  </si>
  <si>
    <t>Earth  work at Aminda -II</t>
  </si>
  <si>
    <t>Earth  work at Aminda -III</t>
  </si>
  <si>
    <t>Earth  work at Aminda -IV</t>
  </si>
  <si>
    <t>Earth  work at Aminda -V</t>
  </si>
  <si>
    <t>NO.TDE.86/SRWP/2011/11,   Dt.19/12/2011</t>
  </si>
  <si>
    <t>Earth  work at  Nekdal - I</t>
  </si>
  <si>
    <t>Earth  work at  Nekdal - II</t>
  </si>
  <si>
    <t>Earth  work at  Nekdal - III</t>
  </si>
  <si>
    <t>Earth  work at  Nekdal - IV</t>
  </si>
  <si>
    <t>Earth  work at  Nekdal - V</t>
  </si>
  <si>
    <t>Earth  work at   Nengjapara-I</t>
  </si>
  <si>
    <t>Earth  work at   Nengjapara-II</t>
  </si>
  <si>
    <t>Earth  work at   Nengjapara-III</t>
  </si>
  <si>
    <t>Earth  work at  Nengjapara -IV</t>
  </si>
  <si>
    <t>Earth  work at  Narong Adu -I</t>
  </si>
  <si>
    <t>Earth  work at  Narong Adu -II</t>
  </si>
  <si>
    <t>Earth  work at  Narong Adu -III</t>
  </si>
  <si>
    <t>Earth  work at  Narong Adu -IV</t>
  </si>
  <si>
    <t>NO.TDE.86/SRWP/2011/12,   Dt.19/12/2011</t>
  </si>
  <si>
    <t>Earth  work at  Naronggre - I</t>
  </si>
  <si>
    <t>Earth  work at  Naronggre - II</t>
  </si>
  <si>
    <t>Earth  work at  Naronggre - III</t>
  </si>
  <si>
    <t>Earth  work at  Naronggre - IV</t>
  </si>
  <si>
    <t>Earth  work at  Dalbapara-I</t>
  </si>
  <si>
    <t>Earth  work at  Dalbapara-II</t>
  </si>
  <si>
    <t>Earth  work at   Sanjengpara-I</t>
  </si>
  <si>
    <t>Earth  work at   Sanjengpara-II</t>
  </si>
  <si>
    <t>Earth  work at  Rohonpara -I</t>
  </si>
  <si>
    <t>Earth  work at  Rohonpara -II</t>
  </si>
  <si>
    <t>Earth  work at  Kopagre -I</t>
  </si>
  <si>
    <t>Earth  work at  Kopagre -II</t>
  </si>
  <si>
    <t>NO.TDE.86/SRWP/2011/13,   Dt.19/12/2011</t>
  </si>
  <si>
    <t>Earth  work at  Samtogre - I</t>
  </si>
  <si>
    <t>Earth  work at  Samtogre - II</t>
  </si>
  <si>
    <t>Earth  work at  Dalnagre - I</t>
  </si>
  <si>
    <t>Earth  work at  Dalnagre - II</t>
  </si>
  <si>
    <t>Earth  work at  Rongkhon Marenggre -I</t>
  </si>
  <si>
    <t>Earth  work at  Rongkhon Marenggre -II</t>
  </si>
  <si>
    <t>Earth  work at  Rongkhon Marenggre -III</t>
  </si>
  <si>
    <t>Earth  work at  Chongnapara -I</t>
  </si>
  <si>
    <t>Earth  work at  Chongnapara -II</t>
  </si>
  <si>
    <t>Earth  work at  Chongnapara -III</t>
  </si>
  <si>
    <t>Earth  work at  Chongnapara -IV</t>
  </si>
  <si>
    <t>Earth  work at  Rengdenggre -I</t>
  </si>
  <si>
    <t>NO.TDE.86/SRWP/2011/14,   Dt.19/12/2011</t>
  </si>
  <si>
    <t>Earth  work at  Rengdenggre -II</t>
  </si>
  <si>
    <t>Construction of water tank  at  Churabudigre - I</t>
  </si>
  <si>
    <t>Construction of water tank  at Churabudigre - II</t>
  </si>
  <si>
    <t>Construction of water tank  at Churabudigre - III</t>
  </si>
  <si>
    <t>Construction of water tank  at Jarimpara -I</t>
  </si>
  <si>
    <t>Construction of water tank  at  Rajinpara -II</t>
  </si>
  <si>
    <t>Construction of water tank  at  Gongganggre</t>
  </si>
  <si>
    <t>Construction of water tank  at  Adinggre</t>
  </si>
  <si>
    <t>Construction of water tank  at Ajugre</t>
  </si>
  <si>
    <t>Earth  work at  Jarimpara -II</t>
  </si>
  <si>
    <t>Earth  work at  Jarimpara -III</t>
  </si>
  <si>
    <t>Earth  work at  Rajinpara -I</t>
  </si>
  <si>
    <t>NO.TDE.86/SRWP/2011/15,   Dt.19/12/2011</t>
  </si>
  <si>
    <t>Construction of water tank  at  Sangdanpara</t>
  </si>
  <si>
    <t>Construction of water tank  at  Rimrangpara</t>
  </si>
  <si>
    <t>Construction of water tank  at  Darakgre</t>
  </si>
  <si>
    <t>Construction of water tank  at  Darakakong</t>
  </si>
  <si>
    <t>Construction of water tank  at  Jenggitchakgre</t>
  </si>
  <si>
    <t>Construction of water tank  at  Marenggre</t>
  </si>
  <si>
    <t>Construction of water tank  at  Sinbandagre</t>
  </si>
  <si>
    <t>Construction of water tank  at  Bolchugre - I</t>
  </si>
  <si>
    <t>Construction of water tank  at  Bolchugre - II</t>
  </si>
  <si>
    <t>Construction of water tank  at  Galabalgre</t>
  </si>
  <si>
    <t>Construction of water tank  at  Rongalgre</t>
  </si>
  <si>
    <t>Construction of water tank  at  Sisogre</t>
  </si>
  <si>
    <t>Construction of water tank  at  Balading</t>
  </si>
  <si>
    <t>NO.TDE.86/SRWP/2011/176,   Dt.07/12/2012</t>
  </si>
  <si>
    <t>Construction of  waiting shed at Daluagre</t>
  </si>
  <si>
    <t>NO.TDE.86/SRWP/2011/81,   Dt.17/12/2012</t>
  </si>
  <si>
    <t>NO.TDE.86/SRWP/2011/158,   Dt.28/09/2012</t>
  </si>
  <si>
    <t>NO.TDE.86/SRWP/2011/164,   Dt.01/11/2012</t>
  </si>
  <si>
    <t>Purchase and supply of 103 bundles of CGI Sheets
 @ Rs. 6500/- per bundle to 34 families</t>
  </si>
  <si>
    <t>NO.TDE.86/SRWP/2011/165,   Dt.01/11/2012</t>
  </si>
  <si>
    <t>Contribution towards Meghalaya Legislators Forum on HIV / AIDS</t>
  </si>
  <si>
    <t>NO.TDE.86/SRWP/2011/35,   Dt.29/05/2012</t>
  </si>
  <si>
    <t>Purchase and supply of 111 bundles of CGI Sheets
 @ Rs. 6500/- per bundle to 37 families, 3  bundles each</t>
  </si>
  <si>
    <t>NO.TDE.86/SRWP/2011/40,   Dt. 27/08/2012</t>
  </si>
  <si>
    <t>Purchase and supply of barbed wires to 80 beneficiaries for rubber plantation (Recast ).</t>
  </si>
  <si>
    <t>FY-2013-14</t>
  </si>
  <si>
    <t>NO.TDE.41/SRWP/2013/17,   Dt.16/12/2013</t>
  </si>
  <si>
    <t>Purchase and distribution of 900 bundles of CGI  Sheets to 300 BPL families.</t>
  </si>
  <si>
    <t>Renovation of existing village road (earth-work, 200 m) approximate from Boruapara to Wagegitok</t>
  </si>
  <si>
    <t>Renovation of existing village road (earth-work, 200 m) approximate from  Rongsagre to Ganipara</t>
  </si>
  <si>
    <t>Renovation of existing village road (earth-work, 200 m) approximate from  Balading to Ajugre</t>
  </si>
  <si>
    <t>Renovation of existing village road (earth-work, 200 m) approximate from Ajugre to Bolang</t>
  </si>
  <si>
    <t>Renovation of existing village road (earth-work, 200 m) approximate from Sanjengpara to Diwaligre</t>
  </si>
  <si>
    <t>Renovation of existing village road (earth-work, 200 m) approximate from Korapara to Gopagre</t>
  </si>
  <si>
    <t>Renovation of existing village road (earth-work, 200 m) approximate from  Sandagre to Dimagre</t>
  </si>
  <si>
    <t>Renovation of existing village road (earth-work, 200 m) approximate from  Mibon Ading to  Sosotpara</t>
  </si>
  <si>
    <t>Renovation of existing village road (earth-work, 200 m) approximate from Chasinpara to Gonipara</t>
  </si>
  <si>
    <t>Renovation of existing village road (earth-work, 200 m) approximate from  Dorenggre to Nalnapara</t>
  </si>
  <si>
    <t>Renovation of existing village road (earth-work, 200 m) approximate from   Sanjeng Nokat  to Rongapara</t>
  </si>
  <si>
    <t>Renovation of existing village road (earth-work, 200 m) approximate from  Jenggigre to Rongapara</t>
  </si>
  <si>
    <t>Renovation of existing village road (earth-work, 200 m) approximate from  Gopagre to Korapara</t>
  </si>
  <si>
    <t>Renovation of existing village road (earth-work, 200 m) approximate from  Rakwapara to Bendikgre</t>
  </si>
  <si>
    <t>Renovation of existing village road (earth-work, 200 m) approximate from  Diagre to Dinasagre</t>
  </si>
  <si>
    <t>Renovation of existing village road (earth-work, 200 m) approximate from  Badupara to Dimagre</t>
  </si>
  <si>
    <t>Renovation of existing village road (earth-work, 200 m) approximate from  Rongmanggre to Chenggapara</t>
  </si>
  <si>
    <t>Renovation of existing village road (earth-work, 200 m) approximate from  Chenggapara to Makbilkolgre</t>
  </si>
  <si>
    <t>Renovation of existing village road (earth-work, 200 m) approximate from  Gimbilgre to Chenggapara</t>
  </si>
  <si>
    <t>Renovation of existing village road (earth-work, 200 m) approximate from  Gambegre to Chigitchakgre</t>
  </si>
  <si>
    <t>Renovation of existing village road (earth-work, 200 m) approximate from Wagegitok to Gopagre</t>
  </si>
  <si>
    <t>Renovation of existing village road (earth-work, 200 m) approximate from  Aminda Ading to Chengngigre</t>
  </si>
  <si>
    <t>Renovation of existing village road (earth-work, 200 m) approximate from  Dilnigre to Nengjapara</t>
  </si>
  <si>
    <t>Renovation of existing village road (earth-work, 200 m) approximate from   Rakmanpara to Boldorenggre</t>
  </si>
  <si>
    <t>Construction  and Upgradation of existing football field at Darengre</t>
  </si>
  <si>
    <t>Construction  and Upgradation of existing football field at Daren Agal</t>
  </si>
  <si>
    <t>Construction of spring taped chamber at Goragre -I</t>
  </si>
  <si>
    <t>Construction of spring taped chamber at Goragre -II</t>
  </si>
  <si>
    <t>Construction of spring taped chamber at  Sentapara</t>
  </si>
  <si>
    <t>Construction of spring taped chamber at  Antekagre</t>
  </si>
  <si>
    <t>Construction of spring taped chamber at  Daronggre</t>
  </si>
  <si>
    <t>Construction of spring taped chamber at  Mankinggre</t>
  </si>
  <si>
    <t>Construction of spring taped chamber at  Dangmanpara</t>
  </si>
  <si>
    <t>Construction of spring taped chamber at  Indikgre -I</t>
  </si>
  <si>
    <t>Construction of spring taped chamber at  Indikgre -II</t>
  </si>
  <si>
    <t>Construction of spring taped chamber at  Jembragre -I</t>
  </si>
  <si>
    <t>Construction of spring taped chamber at  Jembragre -II</t>
  </si>
  <si>
    <t>Construction of spring taped chamber at  Rongkhon Songgital</t>
  </si>
  <si>
    <t>NO.TDE.41/SRWP/2013/18,  Dt.16/12/2013</t>
  </si>
  <si>
    <t>Construction of spring taped chamber at  Rongkhon Songgitcham</t>
  </si>
  <si>
    <t>Construction of spring taped chamber at  Okkapara -I</t>
  </si>
  <si>
    <t>Construction of spring taped chamber at  Okkapara -II</t>
  </si>
  <si>
    <t>Construction of spring taped chamber at  Samandalgre</t>
  </si>
  <si>
    <t>Construction of spring taped chamber at   Mengkakgre</t>
  </si>
  <si>
    <t>Construction of spring taped chamber at   Amakgre</t>
  </si>
  <si>
    <t>Construction of spring taped chamber at  Bolchugre</t>
  </si>
  <si>
    <t>Construction of spring taped chamber at  Rongkhon Marenggre -I</t>
  </si>
  <si>
    <t>Construction of spring taped chamber at  Rongkhon Marenggre -II</t>
  </si>
  <si>
    <t>Construction of spring taped chamber at   Alabagre -I</t>
  </si>
  <si>
    <t>Construction of spring taped chamber at   Alabagre -II</t>
  </si>
  <si>
    <t>Construction of spring taped chamber at   Alabagre -III</t>
  </si>
  <si>
    <t>Construction of spring taped chamber at  Nengjapara</t>
  </si>
  <si>
    <t>Construction of spring taped chamber at  Bendikgre</t>
  </si>
  <si>
    <t>Construction of spring taped chamber at  Tallinggre -I</t>
  </si>
  <si>
    <t>Construction of spring taped chamber at  Tallinggre -II</t>
  </si>
  <si>
    <t>Construction of spring taped chamber at  Rakuapara -I</t>
  </si>
  <si>
    <t>Construction of spring taped chamber at  Rakuapara -II</t>
  </si>
  <si>
    <t>Construction of spring taped chamber at  Chollongpara Kosak</t>
  </si>
  <si>
    <t>Construction of spring taped chamber at  Chollongpara Kama</t>
  </si>
  <si>
    <t>Construction of spring taped chamber at  Churabudigre  Kosak</t>
  </si>
  <si>
    <t>Construction of spring taped chamber at  Churabudigre Kama</t>
  </si>
  <si>
    <t>Construction of spring taped chamber at  Rongmangre</t>
  </si>
  <si>
    <t>Construction of spring taped chamber at  Diwaligre -I</t>
  </si>
  <si>
    <t>Construction of spring taped chamber at  Sanjengpara</t>
  </si>
  <si>
    <t>Construction of spring taped chamber at  Sanjengpara Songma</t>
  </si>
  <si>
    <t>Construction of spring taped chamber at   Korapara -I</t>
  </si>
  <si>
    <t>Construction of spring taped chamber at   Korapara -II</t>
  </si>
  <si>
    <t>Construction of spring taped chamber at   Gopagre</t>
  </si>
  <si>
    <t>Construction of spring taped chamber at   Ganipara</t>
  </si>
  <si>
    <t>Construction of spring taped chamber at  Soropgre</t>
  </si>
  <si>
    <t>Construction of spring taped chamber at  Sosotpara</t>
  </si>
  <si>
    <t>Construction of spring taped chamber at  Pattanggre</t>
  </si>
  <si>
    <t>Construction of spring taped chamber at  Mebonpara</t>
  </si>
  <si>
    <t>Construction of spring taped chamber at  Mebon Rongsep</t>
  </si>
  <si>
    <t>Construction of spring taped chamber at  Rimrang Ading</t>
  </si>
  <si>
    <t>Renovation of existing village road (earth-work, within the village Mibon Songma 20-30 m approx.</t>
  </si>
  <si>
    <t>Renovation of existing village road (earth-work, within the village Mibon Rongsep 20-30 m approx.</t>
  </si>
  <si>
    <t>Renovation of existing village road (earth-work, within the village Diwaligre  20-30 m approx.</t>
  </si>
  <si>
    <t>TOTAL:-</t>
  </si>
  <si>
    <t>SRWP (MLA Scheme )</t>
  </si>
  <si>
    <t>NO.TDE.41/SRWP/2013/19,  Dt.16/12/2013</t>
  </si>
  <si>
    <t>Renovation of existing village road (earth-work, within the village Sanjengpara 20-30 m approx.</t>
  </si>
  <si>
    <t>Renovation of existing village road (earth-work, within the village Korapara  20-30 m approx.</t>
  </si>
  <si>
    <t>Renovation of existing village road (earth-work, within the village Bendikgre  20-30 m approx.</t>
  </si>
  <si>
    <t>Renovation of existing village road (earth-work, within the village Chenggapara  20-30 m approx.</t>
  </si>
  <si>
    <t>Renovation of existing village road (earth-work, within the village Badupara -I 20-30 m approx.</t>
  </si>
  <si>
    <t>Renovation of existing village road (earth-work, within the village Badupara -II 20-30 m approx.</t>
  </si>
  <si>
    <t>Renovation of existing village road (earth-work, within the village Rakuapara  20-30 m approx.</t>
  </si>
  <si>
    <t>Renovation of existing village road (earth-work, within the village Boldamgre -I 20-30 m approx.</t>
  </si>
  <si>
    <t>Renovation of existing village road (earth-work, within the village Boldamgre -II  20-30 m approx.</t>
  </si>
  <si>
    <t>Renovation of existing village road (earth-work, within the village Sengminpara  20-30 m approx.</t>
  </si>
  <si>
    <t>Renovation of existing village road (earth-work, within the village Tochapara  20-30 m approx.</t>
  </si>
  <si>
    <t>Renovation of existing village road (earth-work, within the village Dopogre  20-30 m approx.</t>
  </si>
  <si>
    <t>Renovation of existing village road (earth-work, within the village Diagre  20-30 m approx.</t>
  </si>
  <si>
    <t>Renovation of existing village road (earth-work, within the village Dimagre - II 20-30 m approx.</t>
  </si>
  <si>
    <t>Renovation of existing village road (earth-work, within the village  Dabela Kosak  20-30 m approx.</t>
  </si>
  <si>
    <t>Renovation of existing village road (earth-work, within the village  Dabela Kama   20-30 m approx.</t>
  </si>
  <si>
    <t>Renovation of existing village road (earth-work, within the village Sandagre Songgitcham  20-30 m approx.</t>
  </si>
  <si>
    <t>Renovation of existing village road (earth-work, within the village Sandagre Songgital 20-30 m approx.</t>
  </si>
  <si>
    <t>Renovation of existing village road (earth-work, within the village Sandagre Rakjang Gittim  20-30 m approx.</t>
  </si>
  <si>
    <t>Renovation of existing village road (earth-work, within the village Doldegre - I 20-30 m approx.</t>
  </si>
  <si>
    <t>Renovation of existing village road (earth-work, within the village Doldegre - II 20-30 m approx.</t>
  </si>
  <si>
    <t>Renovation of existing village road (earth-work, within the village Jarimpara  20-30 m approx.</t>
  </si>
  <si>
    <t>Renovation of existing village road (earth-work, within the village Abenda -I 20-30 m approx.</t>
  </si>
  <si>
    <t>Renovation of existing village road (earth-work, within the village Abenda -II  20-30 m approx.</t>
  </si>
  <si>
    <t>Renovation of existing village road (earth-work, within the village Bugakolgre B  20-30 m approx.</t>
  </si>
  <si>
    <t>Renovation of existing village road (earth-work, within the village Bolmapara - I  20-30 m approx.</t>
  </si>
  <si>
    <t>Renovation of existing village road (earth-work, within the village Bolmapara - II  20-30 m approx.</t>
  </si>
  <si>
    <t>Renovation of existing village road (earth-work, within the village Wakolnanggre  20-30 m approx.</t>
  </si>
  <si>
    <t>Renovation of existing village road (earth-work, within the village Dorenggre  20-30 m approx.</t>
  </si>
  <si>
    <t>NO.TDE.41/SRWP/2013/20,  Dt.16/12/2013</t>
  </si>
  <si>
    <t>Renovation of existing village road (earth-work, within the village Jawakgre 20-30 m approx.</t>
  </si>
  <si>
    <t>Renovation of existing village road (earth-work, within the village Sampalgre -I 20-30 m approx.</t>
  </si>
  <si>
    <t>Renovation of existing village road (earth-work, within the village Sampalgre -II 20-30 m approx.</t>
  </si>
  <si>
    <t>Renovation of existing village road (earth-work, within the village Rengdenggre  20-30 m approx.</t>
  </si>
  <si>
    <t>Renovation of existing village road (earth-work, within the village Rongbilbanggre 20-30 m approx.</t>
  </si>
  <si>
    <t>Renovation of existing village road (earth-work, within the village  Daluagre  20-30 m approx.</t>
  </si>
  <si>
    <t>Renovation of existing village road (earth-work, within the village Gimbilgre  20-30 m approx.</t>
  </si>
  <si>
    <t>Renovation of existing village road (earth-work, within the village Darakgre  20-30 m approx.</t>
  </si>
  <si>
    <t>Renovation of existing village road (earth-work, within the village Darak Akong  20-30 m approx.</t>
  </si>
  <si>
    <t>NO.TDE.41/SRWP/2013/21,  Dt.16/12/2013</t>
  </si>
  <si>
    <t xml:space="preserve"> Construction of spring taped chamber at Rongkhongre</t>
  </si>
  <si>
    <t>Renovation of existing village road (earth-work, within the village Darak Ading 20-30 m approx.</t>
  </si>
  <si>
    <t>Renovation of existing village road (earth-work, within the village Rejanggre 20-30 m approx.</t>
  </si>
  <si>
    <t>Renovation of existing village road (earth-work, within the village Dinasagre  20-30 m approx.</t>
  </si>
  <si>
    <t>Renovation of existing village road (earth-work, within the village Dangsapara 20-30 m approx.</t>
  </si>
  <si>
    <t>Renovation of existing village road (earth-work, within the village  Rongalgre  20-30 m approx.</t>
  </si>
  <si>
    <t>Renovation of existing village road (earth-work, within the village Gambegre  20-30 m approx.</t>
  </si>
  <si>
    <t>Renovation of existing village road (earth-work, within the village Bolchugre  20-30 m approx.</t>
  </si>
  <si>
    <t>NO.TDE.73/2012/43,   Dt. 07/12/2012</t>
  </si>
  <si>
    <t>Construction of internal village Road at Dondagre to Rangalgre</t>
  </si>
  <si>
    <t>Construction of internal village Road at Rakjanggitim to Sandagre</t>
  </si>
  <si>
    <t>Construction of internal village Road at Rongalgre to Diagre</t>
  </si>
  <si>
    <t>Construction of internal village Road at Rajinpara to Jarimpara</t>
  </si>
  <si>
    <t>Construction of internal village Road at  Sandagre Kama to Sanbagre</t>
  </si>
  <si>
    <t>Construction of internal village Road at  Terimpara to PWD  road</t>
  </si>
  <si>
    <t>Construction of internal village Road at  Sampalgre to Chisakgre</t>
  </si>
  <si>
    <t>Construction of internal village Road at  Ganipara to PWD road</t>
  </si>
  <si>
    <t>Construction of internal village Road at Dalmagre to Chisakgre</t>
  </si>
  <si>
    <t>Construction of internal village Road at Rengdenggre to Chisakgre</t>
  </si>
  <si>
    <t>Construction of internal village Road at  Santogre to Abenda</t>
  </si>
  <si>
    <t>Construction of internal village Road at  Gongganggre to Nengjapara</t>
  </si>
  <si>
    <t>NO.TDE.73/2012/44,   Dt. 07/12/2012</t>
  </si>
  <si>
    <t>Construction of Public Toilet at Darakgre</t>
  </si>
  <si>
    <t>NO.TDE.54/2008/38,   Dt. 07/12/2012</t>
  </si>
  <si>
    <t>Earth work and road construction at PWD road to Abenda</t>
  </si>
  <si>
    <t>NO.TDE.73/2012/48,   Dt. 17/12/2012</t>
  </si>
  <si>
    <t>Construction of Football field at Nengja Bolchugre</t>
  </si>
  <si>
    <t>NO.TDE.73/2012/12,   Dt. 20/11/2012</t>
  </si>
  <si>
    <t>Purchase and Supply of CGI Sheet 9" with 9 "  ridging @ Rs. 6200 including transportation charges i.e. 6500 x923 bundles = Rs.5,99,9500 to 307 families.</t>
  </si>
  <si>
    <t>NO.TDE.73/2012/11,   Dt. 20/11/2012</t>
  </si>
  <si>
    <t>Construction of internal village Road at Rektekpara - I</t>
  </si>
  <si>
    <t>Construction of internal village Road at Rektekpara - II</t>
  </si>
  <si>
    <t>Construction of internal village Road at  Siragre -II</t>
  </si>
  <si>
    <t>Construction of internal village Road at  Siragre -III</t>
  </si>
  <si>
    <t>Construction of internal village Road at  Siragre -IV</t>
  </si>
  <si>
    <t>Construction of internal village Road at  Chotobolong - V</t>
  </si>
  <si>
    <t>Construction of internal village Road at  Borobolong - I</t>
  </si>
  <si>
    <t>Construction of internal village Road at  Borobolong - II</t>
  </si>
  <si>
    <t>Construction of internal village Road at  Borobolong - III</t>
  </si>
  <si>
    <t>Construction of internal village Road at  Borobolong - IV</t>
  </si>
  <si>
    <t>Construction of internal village Road at  Chotobolong - III</t>
  </si>
  <si>
    <t>NO.TDE.73/2012/13,   Dt. 20/11/2012</t>
  </si>
  <si>
    <t>Construction of internal village Road at  Borobolong - V</t>
  </si>
  <si>
    <t>Construction of internal village Road at  Naronggre Songgitcham - I</t>
  </si>
  <si>
    <t>Construction of internal village Road at  Naronggre Songgitcham  - II</t>
  </si>
  <si>
    <t>Construction of internal village Road at  Naronggre Songgitcham -IV</t>
  </si>
  <si>
    <t>Construction of internal village Road at  Naronggre Songgitcham -V</t>
  </si>
  <si>
    <t>Construction of internal village Road at   Diwaligre - I</t>
  </si>
  <si>
    <t>Construction of internal village Road at   Diwaligre - II</t>
  </si>
  <si>
    <t>Construction of internal village Road at   Diwaligre - III</t>
  </si>
  <si>
    <t>Construction of internal village Road at   Diwaligre - IV</t>
  </si>
  <si>
    <t>Construction of internal village Road at   Diwaligre - V</t>
  </si>
  <si>
    <t>Construction of internal village Road at   Dosinggre -I</t>
  </si>
  <si>
    <t>Construction of internal village Road at   Dosinggre -II</t>
  </si>
  <si>
    <t>NO.TDE.73/2012/14,   Dt. 19/11/2012</t>
  </si>
  <si>
    <t>Construction of internal village Road at Dosinggre - III</t>
  </si>
  <si>
    <t>Construction of internal village Road at Dosinggre - V</t>
  </si>
  <si>
    <t>Construction of internal village Road at  Pokasindegre - I</t>
  </si>
  <si>
    <t>Construction of internal village Road at  Pokasindegre - II</t>
  </si>
  <si>
    <t>Construction of internal village Road at  Pokasindegre - III</t>
  </si>
  <si>
    <t>Construction of internal village Road at  Pokasindegre - IV</t>
  </si>
  <si>
    <t>Construction of internal village Road at  Pokasindegre - V</t>
  </si>
  <si>
    <t>Construction of internal village Road at   Mollongpara - I</t>
  </si>
  <si>
    <t>Construction of internal village Road at   Mollongpara - II</t>
  </si>
  <si>
    <t>Construction of internal village Road at   Mollongpara - III</t>
  </si>
  <si>
    <t>Construction of internal village Road at   Mollongpara - IV</t>
  </si>
  <si>
    <t>Construction of internal village Road at   Mollongpara - V</t>
  </si>
  <si>
    <t>NO.TDE.73/2012/15,   Dt. 19/11/2012</t>
  </si>
  <si>
    <t>Construction of internal village Road at  Chollongpara - I</t>
  </si>
  <si>
    <t>Construction of internal village Road at  Chollongpara - II</t>
  </si>
  <si>
    <t>Construction of internal village Road at  Chollongpara - III</t>
  </si>
  <si>
    <t>Construction of internal village Road at  Chollongpara - IV</t>
  </si>
  <si>
    <t>Construction of internal village Road at  Chollongpara - V</t>
  </si>
  <si>
    <t>Construction of internal village Road at  Churabudigre - I</t>
  </si>
  <si>
    <t>Construction of internal village Road at  Churabudigre - II</t>
  </si>
  <si>
    <t>Construction of internal village Road at  Churabudigre - III</t>
  </si>
  <si>
    <t>Construction of internal village Road at  Churabudigre - IV</t>
  </si>
  <si>
    <t>Construction of internal village Road at  Churabudigre - V</t>
  </si>
  <si>
    <t>Construction of internal village Road at   Rimrangpara - I</t>
  </si>
  <si>
    <t>Construction of internal village Road at   Rimrangpara - II</t>
  </si>
  <si>
    <t>NO.TDE.73/2012/16,   Dt. 19/11/2012</t>
  </si>
  <si>
    <t>Construction of internal village Road at   Rimrangpara - III</t>
  </si>
  <si>
    <t>Construction of internal village Road at   Rimrangpara - IV</t>
  </si>
  <si>
    <t>Construction of internal village Road at   Rimrangpara - V</t>
  </si>
  <si>
    <t>Construction of internal village Road at  Selbalgre - I</t>
  </si>
  <si>
    <t>Construction of internal village Road at  Selbalgre - II</t>
  </si>
  <si>
    <t>Construction of internal village Road at  Selbalgre - III</t>
  </si>
  <si>
    <t>Construction of internal village Road at  Selbalgre - IV</t>
  </si>
  <si>
    <t>Construction of internal village Road at  Selbalgre - V</t>
  </si>
  <si>
    <t>Construction of internal village Road at   Gilmatdamgre - I</t>
  </si>
  <si>
    <t>Construction of internal village Road at   Gilmatdamgre - II</t>
  </si>
  <si>
    <t>Construction of internal village Road at   Gilmatdamgre - III</t>
  </si>
  <si>
    <t>Construction of internal village Road at   Gilmatdamgre - IV</t>
  </si>
  <si>
    <t>NO.TDE.73/2012/17,   Dt. 19/11/2012</t>
  </si>
  <si>
    <t>Construction of internal village Road at   Gilmatdamgre - V</t>
  </si>
  <si>
    <t>Construction of internal village Road at   Bolchugre - I</t>
  </si>
  <si>
    <t>Construction of internal village Road at   Bolchugre - II</t>
  </si>
  <si>
    <t>Construction of internal village Road at   Bolchugre - III</t>
  </si>
  <si>
    <t>Construction of internal village Road at   Bolchugre - IV</t>
  </si>
  <si>
    <t>Construction of internal village Road at   Bolchugre - V</t>
  </si>
  <si>
    <t>Construction of internal village Road at   Bendikgre - I</t>
  </si>
  <si>
    <t>Construction of internal village Road at   Bendikgre - II</t>
  </si>
  <si>
    <t>Construction of internal village Road at   Bendikgre - III</t>
  </si>
  <si>
    <t>Construction of internal village Road at   Bendikgre - IV</t>
  </si>
  <si>
    <t>Construction of internal village Road at   Bendikgre - V</t>
  </si>
  <si>
    <t>Construction of internal village Road at   Korapara - I</t>
  </si>
  <si>
    <t>NO.TDE.73/2012/18,   Dt. 20/11/2012</t>
  </si>
  <si>
    <t>Construction of internal village Road at   Korapara - II</t>
  </si>
  <si>
    <t>Construction of internal village Road at   Korapara - III</t>
  </si>
  <si>
    <t>Construction of internal village Road at   Korapara - IV</t>
  </si>
  <si>
    <t>Construction of internal village Road at   Korapara - V</t>
  </si>
  <si>
    <t>Construction of internal village Road at   Badupara - I</t>
  </si>
  <si>
    <t>Construction of internal village Road at   Badupara - II</t>
  </si>
  <si>
    <t>Construction of internal village Road at   Badupara - III</t>
  </si>
  <si>
    <t>Construction of internal village Road at   Badupara - IV</t>
  </si>
  <si>
    <t>Construction of internal village Road at   Badupara - V</t>
  </si>
  <si>
    <t>Construction of internal village Road at    Dimagre - I</t>
  </si>
  <si>
    <t>Construction of internal village Road at    Dimagre - II</t>
  </si>
  <si>
    <t>Construction of internal village Road at    Dimagre - III</t>
  </si>
  <si>
    <t>Construction of internal village Road at    Dimagre - IV</t>
  </si>
  <si>
    <t>Construction of internal village Road at    Dimagre - V</t>
  </si>
  <si>
    <t>Construction of internal village Road at   Bugakolgre</t>
  </si>
  <si>
    <t>Construction of internal village Road at   Aminda Ading</t>
  </si>
  <si>
    <t>Construction of internal village Road at   Rangmangre</t>
  </si>
  <si>
    <t>Construction of internal village Road at   Dinasagre</t>
  </si>
  <si>
    <t>Construction of internal village Road at  Rektekpara - III</t>
  </si>
  <si>
    <t>Construction of internal village Road at  Rektekpara - IV</t>
  </si>
  <si>
    <t>Construction of internal village Road at  Rektekpara - V</t>
  </si>
  <si>
    <t>Construction of internal village Road at    Siragre - I</t>
  </si>
  <si>
    <t>Construction of internal village Road at    Nengja Bolchugre</t>
  </si>
  <si>
    <t>NO.TDE.73/2012/19,   Dt. 20/11/2012</t>
  </si>
  <si>
    <t>NO.TDE.73/2012/20,   Dt. 20/11/2012</t>
  </si>
  <si>
    <t>Construction of internal village Road at    Siragre - V</t>
  </si>
  <si>
    <t>Construction of internal village Road at    Santangpara - I</t>
  </si>
  <si>
    <t>Construction of internal village Road at    Santangpara - II</t>
  </si>
  <si>
    <t>Construction of internal village Road at    Santangpara - III</t>
  </si>
  <si>
    <t>Construction of internal village Road at    Santangpara - IV</t>
  </si>
  <si>
    <t>Construction of internal village Road at    Santangpara - V</t>
  </si>
  <si>
    <t>Construction of internal village Road at  Chotobolang - I</t>
  </si>
  <si>
    <t>Construction of internal village Road at  Chotobolang - II</t>
  </si>
  <si>
    <t>Construction of internal village Road at  Chotobolang - IV</t>
  </si>
  <si>
    <t>Construction of internal village Road at   Naronggre Songgitcham - III</t>
  </si>
  <si>
    <t>Construction of internal village Road at    Dosinggre - IV</t>
  </si>
  <si>
    <t>Construction of  water tank at Possenggagre  3 nos @ Rs.20,000/-each</t>
  </si>
  <si>
    <t>Construction of  water tank at Ranggapara 3 nos @ Rs.20,000/-each</t>
  </si>
  <si>
    <t>Construction of  water tank at Dorenggre   2 nos @ Rs.20,000/-each</t>
  </si>
  <si>
    <t>Construction of  water tank at  Anchenggre  2 nos @ Rs.20,000/-each</t>
  </si>
  <si>
    <t>Construction of  water tank at  Chollongpara   2 nos @ Rs.20,000/-each</t>
  </si>
  <si>
    <t>Construction of  water tank at  Mebitpara  3 nos @ Rs.20,000/-each</t>
  </si>
  <si>
    <t>Construction of  water tank at  Galabalgre  3 nos @ Rs.20,000/-each</t>
  </si>
  <si>
    <t>Construction of  water tank at  Nengja   3 nos @ Rs.20,000/-each</t>
  </si>
  <si>
    <t>Construction of  water tank at Rangmangre  3 nos @ Rs.20,000/-each</t>
  </si>
  <si>
    <t>Construction of  water tank at  Makbilkolgre   3 nos @ Rs.20,000/-each</t>
  </si>
  <si>
    <t>Construction of  water tank at  Santogre   3 nos @ Rs.20,000/-each</t>
  </si>
  <si>
    <t>NO.TDE.73/2012/21,   Dt. 20/11/2012</t>
  </si>
  <si>
    <t>Renovation of Internal  Village road (earth-work,)  10-30  mtrs.  at Matalagre</t>
  </si>
  <si>
    <t>Renovation of Internal  Village road (earth-work,)  10-30  mtrs.  at Chengkurigre</t>
  </si>
  <si>
    <t>Renovation of Internal  Village road (earth-work,)  10-30  mtrs.  at Chengkurigre Nokma Gittim</t>
  </si>
  <si>
    <t>Renovation of Internal  Village road (earth-work,)  10-30  mtrs.  at Alabagre</t>
  </si>
  <si>
    <t>Renovation of Internal  Village road (earth-work,)  10-30  mtrs.  at Alabagre Song Giasak</t>
  </si>
  <si>
    <t>Renovation of Internal  Village road (earth-work,)  10-30  mtrs.  at Chongpotgre</t>
  </si>
  <si>
    <t>Renovation of Internal  Village road (earth-work,)  10-30  mtrs.  at Alabagre Nokma Gittim</t>
  </si>
  <si>
    <t>Renovation of Internal  Village road (earth-work,)  10-30  mtrs.  at Jembragre</t>
  </si>
  <si>
    <t>Renovation of Internal  Village road (earth-work,)  10-30  mtrs.  at Okbrasong Gisam</t>
  </si>
  <si>
    <t>Renovation of Internal  Village road (earth-work,)  10-30  mtrs.  at  Jembragre Kosak</t>
  </si>
  <si>
    <t>Renovation of Internal  Village road (earth-work,)  10-30  mtrs.  at Dopogre</t>
  </si>
  <si>
    <t>Renovation of Internal  Village road (earth-work,)  10-30  mtrs.  at Dusagre</t>
  </si>
  <si>
    <t>Renovation of Internal  Village road (earth-work,)  10-30  mtrs.  at Rimrangpara Nokma Gittim</t>
  </si>
  <si>
    <t>Renovation of Internal  Village road (earth-work,)  10-30  mtrs.  at Rimrangpara  Ading</t>
  </si>
  <si>
    <t>Renovation of Internal  Village road (earth-work,)  10-30  mtrs.  at Rimrangpara Kama</t>
  </si>
  <si>
    <t>Renovation of Internal  Village road (earth-work,)  10-30  mtrs.  at Chollongpara</t>
  </si>
  <si>
    <t>Renovation of Internal  Village road (earth-work,)  10-30  mtrs.  at Churabudi Kama</t>
  </si>
  <si>
    <t>Renovation of Internal  Village road (earth-work,)  10-30  mtrs.  at Churabudi Kosak</t>
  </si>
  <si>
    <t>Renovation of Internal  Village road (earth-work,)  10-30  mtrs.  at Mebitpara</t>
  </si>
  <si>
    <t>Renovation of Internal  Village road (earth-work,)  10-30  mtrs.  at Rongkugre</t>
  </si>
  <si>
    <t>Renovation of Internal  Village road (earth-work,)  10-30  mtrs.  at Rongkugre Nokma Gittim</t>
  </si>
  <si>
    <t>Renovation of Internal  Village road (earth-work,)  10-30  mtrs.  at Darakgre Bazar</t>
  </si>
  <si>
    <t>Renovation of Internal  Village road (earth-work,)  10-30  mtrs.  at Darak Akong</t>
  </si>
  <si>
    <t>Renovation of Internal  Village road (earth-work,)  10-30  mtrs.  at Darakgre Nokma Gittim</t>
  </si>
  <si>
    <t>Renovation of Internal  Village road (earth-work,)  10-30  mtrs.  at Darak Ading</t>
  </si>
  <si>
    <t>Renovation of Internal  Village road (earth-work,)  10-30  mtrs.  at Chekwatgre</t>
  </si>
  <si>
    <t>Renovation of Internal  Village road (earth-work,)  10-30  mtrs.  at Rejanggre</t>
  </si>
  <si>
    <t>Renovation of Internal  Village road (earth-work,)  10-30  mtrs.  at Salasatigre</t>
  </si>
  <si>
    <t>Renovation of Internal  Village road (earth-work,)  10-30  mtrs.  at Rongpinggre</t>
  </si>
  <si>
    <t>Renovation of Internal  Village road (earth-work,)  10-30  mtrs.  at Rengdenggre</t>
  </si>
  <si>
    <t>Renovation of Internal  Village road (earth-work,)  10-30  mtrs.  at Dalmagre</t>
  </si>
  <si>
    <t>Renovation of Internal  Village road (earth-work,)  10-30  mtrs.  at Chisakgre</t>
  </si>
  <si>
    <t>Renovation of Internal  Village road (earth-work,)  10-30  mtrs.  at Dalmagre Nokma Gittim</t>
  </si>
  <si>
    <t>Renovation of Internal  Village road (earth-work,)  10-30  mtrs.  at Rombachisakgre</t>
  </si>
  <si>
    <t>Renovation of Internal  Village road (earth-work,)  10-30  mtrs.  at Rangmangre</t>
  </si>
  <si>
    <t>Renovation of Internal  Village road (earth-work,)  10-30  mtrs.  at Ronggatagre</t>
  </si>
  <si>
    <t>Renovation of Internal  Village road (earth-work,)  10-30  mtrs.  at Gimbilgre</t>
  </si>
  <si>
    <t>Renovation of Internal  Village road (earth-work,)  10-30  mtrs.  at Daluagre</t>
  </si>
  <si>
    <t>Renovation of Internal  Village road (earth-work,)  10-30  mtrs.  at Dorenggre</t>
  </si>
  <si>
    <t>Renovation of Internal  Village road (earth-work,)  10-30  mtrs.  at Dorenggre Kama</t>
  </si>
  <si>
    <t>Renovation of Internal  Village road (earth-work,)  10-30  mtrs.  at Sampalgre</t>
  </si>
  <si>
    <t>Renovation of Internal  Village road (earth-work,)  10-30  mtrs.  at Galwanggre</t>
  </si>
  <si>
    <t>Renovation of Internal  Village road (earth-work,)  10-30  mtrs.  at Rangsagre</t>
  </si>
  <si>
    <t>Renovation of Internal  Village road (earth-work,)  10-30  mtrs.  at Boldamgre Lower</t>
  </si>
  <si>
    <t>Renovation of Internal  Village road (earth-work,)  10-30  mtrs.  at Sengminpara</t>
  </si>
  <si>
    <t>Renovation of Internal  Village road (earth-work,)  10-30  mtrs.  at Gongganggre</t>
  </si>
  <si>
    <t>Renovation of Internal  Village road (earth-work,)  10-30  mtrs.  at Rongkhon Marenggre</t>
  </si>
  <si>
    <t>Renovation of Internal  Village road (earth-work,)  10-30  mtrs.  at Nengjapara</t>
  </si>
  <si>
    <t>Renovation of Internal  Village road (earth-work,)  10-30  mtrs.  at Rongkhon Marenggre Nalsa</t>
  </si>
  <si>
    <t>Renovation of Internal  Village road (earth-work,)  10-30  mtrs.  at Doldegre Kosak</t>
  </si>
  <si>
    <t>Renovation of Internal  Village road (earth-work,)  10-30  mtrs.  at Aminda Ading</t>
  </si>
  <si>
    <t>Renovation of Internal  Village road (earth-work,)  10-30  mtrs.  at Aminda Ading Kama</t>
  </si>
  <si>
    <t>Renovation of Internal  Village road (earth-work,)  10-30  mtrs.  at Aminda Rangsa</t>
  </si>
  <si>
    <t>Renovation of Internal  Village road (earth-work,)  10-30  mtrs.  at Aminda Simsang</t>
  </si>
  <si>
    <t>Renovation of Internal  Village road (earth-work,)  10-30  mtrs.  at Dilnigre</t>
  </si>
  <si>
    <t>Renovation of Internal  Village road (earth-work,)  10-30  mtrs.  at Bolchugre</t>
  </si>
  <si>
    <t>Renovation of Internal  Village road (earth-work,)  10-30  mtrs.  at Tochapara Kama</t>
  </si>
  <si>
    <t>Renovation of Internal  Village road (earth-work,)  10-30  mtrs.  at Tochapara Kosak</t>
  </si>
  <si>
    <t>Renovation of Internal  Village road (earth-work,)  10-30  mtrs.  at Mankengre Kama</t>
  </si>
  <si>
    <t>Renovation of Internal  Village road (earth-work,)  10-30  mtrs.  at Mankengre Kosak</t>
  </si>
  <si>
    <t>Renovation of Internal  Village road (earth-work,)  10-30  mtrs.  at Bugakolgre  B</t>
  </si>
  <si>
    <t>Renovation of Internal  Village road (earth-work,)  10-30  mtrs.  at Bugakolgre  A</t>
  </si>
  <si>
    <t>Renovation of Internal  Village road (earth-work,)  10-30  mtrs.  at Rajinpara</t>
  </si>
  <si>
    <t>Renovation of Internal  Village road (earth-work,)  10-30  mtrs.  at Kopogre</t>
  </si>
  <si>
    <t>Renovation of Internal  Village road (earth-work,)  10-30  mtrs.  at Abenda</t>
  </si>
  <si>
    <t>Renovation of Internal  Village road (earth-work,)  10-30  mtrs.  at Santhogre</t>
  </si>
  <si>
    <t>Renovation of Internal  Village road (earth-work,)  10-30  mtrs.  at  Jarimpara</t>
  </si>
  <si>
    <t>NO.TDE.37/SRWP/2015/10,   Dt.15/01/2016</t>
  </si>
  <si>
    <t>FY-2015-16</t>
  </si>
  <si>
    <t>NO.TDE.37/SRWP/2015/9,   Dt.15/01/2016</t>
  </si>
  <si>
    <t>Renovation of Internal  Village road (earth-work,)  10-30  mtrs.  at  Dabelagre Kosak</t>
  </si>
  <si>
    <t>Renovation of Internal  Village road (earth-work,)  10-30  mtrs.  at  Dabelagre Kama</t>
  </si>
  <si>
    <t>Renovation of Internal  Village road (earth-work,)  10-30  mtrs.  At  Dabelagre Katolic Gittim</t>
  </si>
  <si>
    <t>Renovation of Internal  Village road (earth-work,)  10-30  mtrs.  at   Sandagre</t>
  </si>
  <si>
    <t>Renovation of Internal  Village road (earth-work,)  10-30  mtrs.  at  Sandagre Asim</t>
  </si>
  <si>
    <t>Renovation of Internal  Village road (earth-work,)  10-30  mtrs.  at  Ramangre Nokma Gittim</t>
  </si>
  <si>
    <t>Renovation of Internal  Village road (earth-work,)  10-30  mtrs.  at  Ramangagre</t>
  </si>
  <si>
    <t>Renovation of Internal  Village road (earth-work,)  10-30  mtrs.  at  Makilkolgre</t>
  </si>
  <si>
    <t>Renovation of Internal  Village road (earth-work,)  10-30  mtrs.  at  Gambalgre</t>
  </si>
  <si>
    <t>Renovation of Internal  Village road (earth-work,)  10-30  mtrs.  at   Rakwapara</t>
  </si>
  <si>
    <t>Renovation of Internal  Village road (earth-work,)  10-30  mtrs.  at  Talinggre</t>
  </si>
  <si>
    <t>Renovation of Internal  Village road (earth-work,)  10-30  mtrs.  at  Bazaar Gittim</t>
  </si>
  <si>
    <t>Renovation of Internal  Village road (earth-work,)  10-30  mtrs.  at  Rangmangre Baki Gittim</t>
  </si>
  <si>
    <t>Renovation of Internal  Village road (earth-work,)  10-30  mtrs.  at   Bolchugre</t>
  </si>
  <si>
    <t>Renovation of Internal  Village road (earth-work,)  10-30  mtrs.  at  Rakwapara Nokma Kosak Gittim</t>
  </si>
  <si>
    <t>Renovation of Internal  Village road (earth-work,)  10-30  mtrs.  at   Chillipara</t>
  </si>
  <si>
    <t>Renovation of Internal  Village road (earth-work,)  10-30  mtrs.  at   Chillipara Baptist Gittim</t>
  </si>
  <si>
    <t>Renovation of Internal  Village road (earth-work,)  10-30  mtrs.  at   Cholongpara</t>
  </si>
  <si>
    <t>Renovation of Internal  Village road (earth-work,)  10-30  mtrs.  at  Jamdamgre</t>
  </si>
  <si>
    <t>Renovation of Internal  Village road (earth-work,)  10-30  mtrs.  at  Mibon Ading</t>
  </si>
  <si>
    <t>Renovation of Internal  Village road (earth-work,)  10-30  mtrs.  at  Mibon  Noksik</t>
  </si>
  <si>
    <t>Renovation of Internal  Village road (earth-work,)  10-30  mtrs.  at  Mibon Nokchep</t>
  </si>
  <si>
    <t>Renovation of Internal  Village road (earth-work,)  10-30  mtrs.  at  Mibonpara</t>
  </si>
  <si>
    <t>Renovation of Internal  Village road (earth-work,)  10-30  mtrs.  at  Mibon Asuri</t>
  </si>
  <si>
    <t>Renovation of Internal  Village road (earth-work,)  10-30  mtrs.  at  Mibon Noksik Catholic Gittim</t>
  </si>
  <si>
    <t>Renovation of Internal  Village road (earth-work,)  10-30  mtrs.  at   Sosotpara</t>
  </si>
  <si>
    <t>Renovation of Internal  Village road (earth-work,)  10-30  mtrs.  at   Soraphagre</t>
  </si>
  <si>
    <t>Renovation of Internal  Village road (earth-work,)  10-30  mtrs.  at  Kerapara Songma</t>
  </si>
  <si>
    <t>Renovation of Internal  Village road (earth-work,)  10-30  mtrs.  at  Kerapara  Nokat Lower</t>
  </si>
  <si>
    <t>Renovation of Internal  Village road (earth-work,)  10-30  mtrs.  at  Kerapara Nokat Upper</t>
  </si>
  <si>
    <t>Renovation of Internal  Village road (earth-work,)  10-30  mtrs.  at   Kerapara Bazaar Gittim</t>
  </si>
  <si>
    <t>Renovation of Internal  Village road (earth-work,)  10-30  mtrs.  at    Kerapara Songgitcham</t>
  </si>
  <si>
    <t>Renovation of Internal  Village road (earth-work,)  10-30  mtrs.  at   Surunanggre</t>
  </si>
  <si>
    <t>Renovation of Internal  Village road (earth-work,)  10-30  mtrs.  at  Surunanggre Lower</t>
  </si>
  <si>
    <t>Renovation of Internal  Village road (earth-work,)  10-30  mtrs.  at   Surunanggre Chisik</t>
  </si>
  <si>
    <t>Renovation of Internal  Village road (earth-work,)  10-30  mtrs.  at  Norangre</t>
  </si>
  <si>
    <t>Renovation of Internal  Village road (earth-work,)  10-30  mtrs.  at   Babugre</t>
  </si>
  <si>
    <t>Renovation of Internal  Village road (earth-work,)  10-30  mtrs.  at  Mandanggre</t>
  </si>
  <si>
    <t>Renovation of Internal  Village road (earth-work,)  10-30  mtrs.  at   Dagugre</t>
  </si>
  <si>
    <t>Renovation of Internal  Village road (earth-work,)  10-30  mtrs.  at  Marapara</t>
  </si>
  <si>
    <t>Renovation of Internal  Village road (earth-work,)  10-30  mtrs.  at   Rimrang Ading</t>
  </si>
  <si>
    <t>Renovation of Internal  Village road (earth-work,)  10-30  mtrs.  at   Rimrangpara Nokma Gittim</t>
  </si>
  <si>
    <t>Renovation of Internal  Village road (earth-work,)  10-30  mtrs.  at   Ondugre</t>
  </si>
  <si>
    <t>Renovation of Internal  Village road (earth-work,)  10-30  mtrs.  at  Rimrangpara Mission Compound</t>
  </si>
  <si>
    <t>Renovation of Internal  Village road (earth-work,)  10-30  mtrs.  at  Dagalgre</t>
  </si>
  <si>
    <t>Renovation of Internal  Village road (earth-work,)  10-30  mtrs.  at  Rorongre</t>
  </si>
  <si>
    <t>Renovation of Internal  Village road (earth-work,)  10-30  mtrs.  at   Boldamgre</t>
  </si>
  <si>
    <t>Renovation of Internal  Village road (earth-work,)  10-30  mtrs.  at   Dopgre Kosak</t>
  </si>
  <si>
    <t>Renovation of Internal  Village road (earth-work,)  10-30  mtrs.  at   Dopgre Kama</t>
  </si>
  <si>
    <t>Renovation of Internal  Village road (earth-work,)  10-30  mtrs.  at  Agindarengre</t>
  </si>
  <si>
    <t>Renovation of Internal  Village road (earth-work,)  10-30  mtrs.  at  Marangre</t>
  </si>
  <si>
    <t>Renovation of Internal  Village road (earth-work,)  10-30  mtrs.  at  Dopgre Chiring</t>
  </si>
  <si>
    <t>Renovation of Internal  Village road (earth-work,)  10-30  mtrs.  at  Adugre</t>
  </si>
  <si>
    <t>Renovation of Internal  Village road (earth-work,)  10-30  mtrs.  at   Balamagre</t>
  </si>
  <si>
    <t>Renovation of Internal  Village road (earth-work,)  10-30  mtrs.  at  Senthapara Kosak</t>
  </si>
  <si>
    <t>Renovation of Internal  Village road (earth-work,)  10-30  mtrs.  at  Senthapara Kama</t>
  </si>
  <si>
    <t>Renovation of Internal  Village road (earth-work,)  10-30  mtrs.  at   Anthekagre</t>
  </si>
  <si>
    <t>Renovation of Internal  Village road (earth-work,)  10-30  mtrs.  at  Goragre Nokma Gittim</t>
  </si>
  <si>
    <t>Renovation of Internal  Village road (earth-work,)  10-30  mtrs.  at  Matalagre</t>
  </si>
  <si>
    <t>NO.TDE.37/SRWP/2015/31,   Dt.09/02/2016</t>
  </si>
  <si>
    <t>Purchase and distribution of   CGI Sheets to 300 beneficiaries (3 bundles each per beneficiary )</t>
  </si>
  <si>
    <t>Purchase and distribution of 52 nos. of Chairs to be distributed per village @ Rs.26260</t>
  </si>
  <si>
    <t>NO.TDE.37/SRWP/2015/35,   Dt.14/03/2016</t>
  </si>
  <si>
    <t>Land reclamation at  Tarogre</t>
  </si>
  <si>
    <t>Land reclamation at  Jembragre</t>
  </si>
  <si>
    <t>Land reclamation at    Audekagre</t>
  </si>
  <si>
    <t>Land reclamation at     Sandegre</t>
  </si>
  <si>
    <t>Land reclamation at    Rongkon Song Gittim</t>
  </si>
  <si>
    <t>Land reclamation at    Rimrangpara Ading</t>
  </si>
  <si>
    <t>Land reclamation at    Mibonpara</t>
  </si>
  <si>
    <t>Land reclamation at    Rongkon Marenggre</t>
  </si>
  <si>
    <t>Land reclamation at    Pattenygre</t>
  </si>
  <si>
    <t>Land reclamation at    Chasingpara</t>
  </si>
  <si>
    <t>Land reclamation at    Diblonga</t>
  </si>
  <si>
    <t>Land reclamation at    Murigre</t>
  </si>
  <si>
    <t>Land reclamation at    Karapara Nokat</t>
  </si>
  <si>
    <t>Land reclamation at    Sosotpara</t>
  </si>
  <si>
    <t>Land reclamation at    Babugre</t>
  </si>
  <si>
    <t>Land reclamation at    Mandanggre</t>
  </si>
  <si>
    <t>Land reclamation at    Mibon Ading</t>
  </si>
  <si>
    <t>Land reclamation at    Mibon Rongsep</t>
  </si>
  <si>
    <t>Land reclamation at    Amongpara</t>
  </si>
  <si>
    <t>Land reclamation at    Sumnarygre</t>
  </si>
  <si>
    <t>Land reclamation at    Bolmapara</t>
  </si>
  <si>
    <t>Land reclamation at     Abenda</t>
  </si>
  <si>
    <t>Land reclamation at    Wankolmengre</t>
  </si>
  <si>
    <t>Land reclamation at     Nokatgre</t>
  </si>
  <si>
    <t>Land reclamation at    Rongari Ading</t>
  </si>
  <si>
    <t>Land reclamation at    Timbil Ading</t>
  </si>
  <si>
    <t>Land reclamation at    Diwaligre</t>
  </si>
  <si>
    <t>Land reclamation at    Jondrugre</t>
  </si>
  <si>
    <t>Land reclamation at    Dimagre</t>
  </si>
  <si>
    <t>Land reclamation at    Diwaligre Upper</t>
  </si>
  <si>
    <t>Land reclamation at    Sanjeng Nokat</t>
  </si>
  <si>
    <t>Land reclamation at    Balading</t>
  </si>
  <si>
    <t>Land reclamation at    Ajugre</t>
  </si>
  <si>
    <t>Land reclamation at    Norarygre</t>
  </si>
  <si>
    <t>Land reclamation at     Monderygre</t>
  </si>
  <si>
    <t>Land reclamation at    Amongpara Nokat</t>
  </si>
  <si>
    <t>Land reclamation at    Surunanggre Songma</t>
  </si>
  <si>
    <t>Land reclamation at    Suringre</t>
  </si>
  <si>
    <t>Land reclamation at    Rongalgre</t>
  </si>
  <si>
    <t>Land reclamation at    Teksragre</t>
  </si>
  <si>
    <t>Land reclamation at    Sampalgre</t>
  </si>
  <si>
    <t>Land reclamation at    Nalnapara</t>
  </si>
  <si>
    <t>Land reclamation at    Nalnapara Songma</t>
  </si>
  <si>
    <t>Land reclamation at    Ondugre</t>
  </si>
  <si>
    <t>Land reclamation at    Marapara</t>
  </si>
  <si>
    <t>Land reclamation at    Kerapara Songma</t>
  </si>
  <si>
    <t>Land reclamation at    Ganipara</t>
  </si>
  <si>
    <t>Land reclamation at    Ganipara  Songma</t>
  </si>
  <si>
    <t>Land reclamation at    Angilarygre Songma</t>
  </si>
  <si>
    <t>Land reclamation at    Dikkimpara</t>
  </si>
  <si>
    <t xml:space="preserve">Land reclamation at    Angilarygre </t>
  </si>
  <si>
    <t>Land reclamation at    Jebalgre</t>
  </si>
  <si>
    <t>Land reclamation at    Bendikgre</t>
  </si>
  <si>
    <t>Land reclamation at    Korapara</t>
  </si>
  <si>
    <t>Land reclamation at    Akinpara</t>
  </si>
  <si>
    <t>Land reclamation at    Bamagre</t>
  </si>
  <si>
    <t>Land reclamation at    Moroggre Songma</t>
  </si>
  <si>
    <t>Land reclamation at    Makalpara Songma</t>
  </si>
  <si>
    <t>Land reclamation at    Jonipara Songma</t>
  </si>
  <si>
    <t>Land reclamation at    Sonitogre</t>
  </si>
  <si>
    <t>NO.TDE.37/SRWP/2015/21,   Dt.02/02/2016</t>
  </si>
  <si>
    <t>Renovation of Internal  Village  Road  (Earth-work,)  10-30  mtrs.  at   Morop</t>
  </si>
  <si>
    <t>Renovation of Internal  Village  Road  (Earth-work,)  10-30  mtrs.  at   Makhalpara</t>
  </si>
  <si>
    <t>Renovation of Internal  Village  Road  (Earth-work,)  10-30  mtrs.  at  Anangpara</t>
  </si>
  <si>
    <t>Renovation of Internal  Village  Road  (Earth-work,)  10-30  mtrs.  at  Gonchudaregre</t>
  </si>
  <si>
    <t>Renovation of Internal  Village  Road  (Earth-work,)  10-30  mtrs.  at  Gonchudaregre Kai Gittim</t>
  </si>
  <si>
    <t>Renovation of Internal  Village  Road  (Earth-work,)  10-30  mtrs.  at  Asanggre</t>
  </si>
  <si>
    <t>Renovation of Internal  Village  Road  (Earth-work,)  10-30  mtrs.  at  Asanggre  Netching Gittim</t>
  </si>
  <si>
    <t>Renovation of Internal  Village  Road  (Earth-work,)  10-30  mtrs.  at  Jonangpara</t>
  </si>
  <si>
    <t>Renovation of Internal  Village  Road  (Earth-work,)  10-30  mtrs.  at  Morop Namgangar Gittim</t>
  </si>
  <si>
    <t>Renovation of Internal  Village  Road  (Earth-work,)  10-30  mtrs.  at   Chasingpara</t>
  </si>
  <si>
    <t>Renovation of Internal  Village  Road  (Earth-work,)  10-30  mtrs.  at   Basupara</t>
  </si>
  <si>
    <t>Renovation of Internal  Village  Road  (Earth-work,)  10-30  mtrs.  at   Basupara Nokma Gittim</t>
  </si>
  <si>
    <t>Renovation of Internal  Village  Road  (Earth-work,)  10-30  mtrs.  at  Selbalgre</t>
  </si>
  <si>
    <t>Renovation of Internal  Village  Road  (Earth-work,)  10-30  mtrs.  at  Jenggamgre</t>
  </si>
  <si>
    <t>Renovation of Internal  Village  Road  (Earth-work,)  10-30  mtrs.  at  Rangapara</t>
  </si>
  <si>
    <t>Renovation of Internal  Village  Road  (Earth-work,)  10-30  mtrs.  at  Sandangpara</t>
  </si>
  <si>
    <t>Renovation of Internal  Village  Road  (Earth-work,)  10-30  mtrs.  at  Possenggagre</t>
  </si>
  <si>
    <t>Renovation of Internal  Village  Road  (Earth-work,)  10-30  mtrs.  at  Akingpara</t>
  </si>
  <si>
    <t>Renovation of Internal  Village  Road  (Earth-work,)  10-30  mtrs.  at  Chengkurigre</t>
  </si>
  <si>
    <t>Renovation of Internal  Village  Road  (Earth-work,)  10-30  mtrs.  at  Nawalgre</t>
  </si>
  <si>
    <t>Renovation of Internal  Village  Road  (Earth-work,)  10-30  mtrs.  at  Darechikgre</t>
  </si>
  <si>
    <t>Renovation of Internal  Village  Road  (Earth-work,)  10-30  mtrs.  at  Darechikgre Nokma Gittim</t>
  </si>
  <si>
    <t>Renovation of Internal  Village  Road  (Earth-work,)  10-30  mtrs.  at   Nawalgre Nokma Gittim</t>
  </si>
  <si>
    <t>Renovation of Internal  Village  Road  (Earth-work,)  10-30  mtrs.  at  Gimbilgre</t>
  </si>
  <si>
    <t>Renovation of Internal  Village  Road  (Earth-work,)  10-30  mtrs.  at  Mangwagre</t>
  </si>
  <si>
    <t>Renovation of Internal  Village  Road  (Earth-work,)  10-30  mtrs.  at  Robagre</t>
  </si>
  <si>
    <t xml:space="preserve">Renovation of Internal  Village  Road  (Earth-work,)  10-30  mtrs.  at  Daren Agal </t>
  </si>
  <si>
    <t>Renovation of Internal  Village  Road  (Earth-work,)  10-30  mtrs.  at   Darengre Kosak</t>
  </si>
  <si>
    <t>Renovation of Internal  Village  Road  (Earth-work,)  10-30  mtrs.  at  Darengre Kama</t>
  </si>
  <si>
    <t>Renovation of Internal  Village  Road  (Earth-work,)  10-30  mtrs.  at  Badupara Song Gittim</t>
  </si>
  <si>
    <t>Renovation of Internal  Village  Road  (Earth-work,)  10-30  mtrs.  at  Dimagre</t>
  </si>
  <si>
    <t>Renovation of Internal  Village  Road  (Earth-work,)  10-30  mtrs.  at  Dimagre Nokma Gittim</t>
  </si>
  <si>
    <t>Renovation of Internal  Village  Road  (Earth-work,)  10-30  mtrs.  at  Badupara Gingmagre</t>
  </si>
  <si>
    <t>Renovation of Internal  Village  Road  (Earth-work,)  10-30  mtrs.  at  Somonpara Kama</t>
  </si>
  <si>
    <t>Renovation of Internal  Village  Road  (Earth-work,)  10-30  mtrs.  at  Boldamgre</t>
  </si>
  <si>
    <t>NO.TDE.41/SRWP/2013/57,   Dt.21/05/2014</t>
  </si>
  <si>
    <t>Construction  and Upgradation of existing football field at Boldamgre</t>
  </si>
  <si>
    <t>Construction  and Upgradation of existing football field at Agindarengre</t>
  </si>
  <si>
    <t>Construction  and Upgradation of existing football field at Chekwatgre</t>
  </si>
  <si>
    <t>Renovation of  and Upgradation of existing road at from Diwaligre to Sanjengpara - 2 KM.</t>
  </si>
  <si>
    <t>Renovation of  and Upgradation of existing road at from Dimagre to  Korapara- 1 KM.</t>
  </si>
  <si>
    <t>Renovation of  and Upgradation of existing road at from  Angillanggre to  Nalnapara - 1 KM.</t>
  </si>
  <si>
    <t>Renovation of  and Upgradation of existing road at from  Asimgre to Sandagre  - 1 KM.</t>
  </si>
  <si>
    <t>NO.TDE.41/SRWP/2013/35,  Dt.11/02/2014</t>
  </si>
  <si>
    <t>Renovation of existing village road (earth-work, within the village Bugakolgre A  20-30 m approx.</t>
  </si>
  <si>
    <t>1. Providing Assistance for Poultry Farming to 20 different villagers at different villages @ 19,500/-for each group.</t>
  </si>
  <si>
    <t>Providing Assistance for vegetable vendors for 50 different SHGs from different villages @ 40,000/- each</t>
  </si>
  <si>
    <t>Sl.No. of Approved list</t>
  </si>
  <si>
    <t>A</t>
  </si>
  <si>
    <t xml:space="preserve"> Purchase and distribution of  1800 bundles of CGI Sheets to 600 families to be distributed 3 bundles each &amp; 650/-per piece.</t>
  </si>
  <si>
    <t xml:space="preserve">B </t>
  </si>
  <si>
    <t xml:space="preserve">C </t>
  </si>
  <si>
    <t>Providing Assistance for Poultry Farming to 20 different villagers at different villages @ 19,500/-for each group.</t>
  </si>
  <si>
    <t>D</t>
  </si>
  <si>
    <t>Renovation of Internal village roads of ( 100000/-) one
 lakh each (50-75) metres.</t>
  </si>
  <si>
    <t>Renovation of Internal village roads  at Chengkurigre</t>
  </si>
  <si>
    <t>Renovation of Internal village roads  at  Mankingre</t>
  </si>
  <si>
    <t>Renovation of Internal village roads  at  Balading</t>
  </si>
  <si>
    <t>Renovation of Internal village roads  at  Ajugre</t>
  </si>
  <si>
    <t>Renovation of Internal village roads  at  Dagalgre</t>
  </si>
  <si>
    <t>Renovation of Internal village roads  at  Jenggitchakgre</t>
  </si>
  <si>
    <t>Renovation of Internal village roads  at  Nalnapara</t>
  </si>
  <si>
    <t>Renovation of Internal village roads  at  Anggillanggre</t>
  </si>
  <si>
    <t>Renovation of Internal village roads  at  Ganipara</t>
  </si>
  <si>
    <t>Renovation of Internal village roads  at  Kherapara Songma</t>
  </si>
  <si>
    <t>Renovation of Internal village roads  at  Dabela</t>
  </si>
  <si>
    <t>Renovation of Internal village roads  at  Anangpara</t>
  </si>
  <si>
    <t>Renovation of Internal village roads  at  Rakjang gittim</t>
  </si>
  <si>
    <t>Renovation of Internal village roads  at  Ranggapara</t>
  </si>
  <si>
    <t>Renovation of Internal village roads  at  Mibonpara</t>
  </si>
  <si>
    <t>Renovation of Internal village roads  at  Chillipara</t>
  </si>
  <si>
    <t>Renovation of Internal village roads  at   Basulpara</t>
  </si>
  <si>
    <t>Renovation of Internal village roads  at   Rangmangre</t>
  </si>
  <si>
    <t>Renovation of Internal village roads  at   Jibalgre</t>
  </si>
  <si>
    <t>Renovation of Internal village roads  at  Dusagre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</si>
  <si>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</si>
  <si>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</si>
  <si>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</si>
  <si>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</si>
  <si>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</si>
  <si>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</si>
  <si>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</si>
  <si>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</si>
  <si>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</si>
  <si>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</si>
  <si>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</si>
  <si>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</si>
  <si>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</si>
  <si>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</si>
  <si>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</si>
  <si>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</si>
  <si>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Renovation of  existing Road at different villages, each @2,00,000/- (100-200 metres)</t>
  </si>
  <si>
    <t>Renovation of Existing Road at Daren Agal</t>
  </si>
  <si>
    <t>Renovation of Existing Road at  Somonpara</t>
  </si>
  <si>
    <t>Renovation of Existing Road at Daluagre</t>
  </si>
  <si>
    <t>Renovation of Existing Road at Sanjengpara</t>
  </si>
  <si>
    <t>Renovation of Existing Road at Noranggre</t>
  </si>
  <si>
    <t>Construction of  50 nos. of Spring Tapped Chamber
 at 50 different villages @ 20,000/-</t>
  </si>
  <si>
    <t xml:space="preserve"> Construction of Spring Tapped Chember at  Jamdamgre</t>
  </si>
  <si>
    <t xml:space="preserve"> Construction of Spring Tapped Chember at Cholongpara</t>
  </si>
  <si>
    <t xml:space="preserve"> Construction of Spring Tapped Chember at  Chillipara</t>
  </si>
  <si>
    <t xml:space="preserve"> Construction of Spring Tapped Chember at  Mibon Ading</t>
  </si>
  <si>
    <t xml:space="preserve"> Construction of Spring Tapped Chember at  Soropagre</t>
  </si>
  <si>
    <t xml:space="preserve"> Construction of Spring Tapped Chember at  Sosotpara</t>
  </si>
  <si>
    <t xml:space="preserve"> Construction of Spring Tapped Chember at  Asurigre</t>
  </si>
  <si>
    <t xml:space="preserve"> Construction of Spring Tapped Chember at  Ganipara</t>
  </si>
  <si>
    <t xml:space="preserve"> Construction of Spring Tapped Chember at   Nalnapara</t>
  </si>
  <si>
    <t xml:space="preserve"> Construction of Spring Tapped Chember at  Dorenggre</t>
  </si>
  <si>
    <t xml:space="preserve"> Construction of Spring Tapped Chember at  Sampalgre</t>
  </si>
  <si>
    <t xml:space="preserve"> Construction of Spring Tapped Chember at  Jawakgre</t>
  </si>
  <si>
    <t xml:space="preserve"> Construction of Spring Tapped Chember at  Bolonggre</t>
  </si>
  <si>
    <t xml:space="preserve"> Construction of Spring Tapped Chember at  Sandapara</t>
  </si>
  <si>
    <t xml:space="preserve"> Construction of Spring Tapped Chember at  Mankingre</t>
  </si>
  <si>
    <t xml:space="preserve"> Construction of Spring Tapped Chember at  Somonpara</t>
  </si>
  <si>
    <t xml:space="preserve"> Construction of Spring Tapped Chember at  Jembragre</t>
  </si>
  <si>
    <t xml:space="preserve"> Construction of Spring Tapped Chember at  Bendikgre</t>
  </si>
  <si>
    <t xml:space="preserve"> Construction of Spring Tapped Chember at  Rangmanggre</t>
  </si>
  <si>
    <t xml:space="preserve"> Construction of Spring Tapped Chember at  Rongalgre</t>
  </si>
  <si>
    <t xml:space="preserve"> Construction of Spring Tapped Chember at  Dondagre</t>
  </si>
  <si>
    <t xml:space="preserve"> Construction of Spring Tapped Chember at  Churabudigre</t>
  </si>
  <si>
    <t xml:space="preserve"> Construction of Spring Tapped Chember at  Rimrangpara</t>
  </si>
  <si>
    <t xml:space="preserve"> Construction of Spring Tapped Chember at  Badupara</t>
  </si>
  <si>
    <t xml:space="preserve"> Construction of Spring Tapped Chember at  Diwaligre</t>
  </si>
  <si>
    <t xml:space="preserve"> Construction of Spring Tapped Chember at  Sanjeng Nokat</t>
  </si>
  <si>
    <t xml:space="preserve"> Construction of Spring Tapped Chember at  Mebitpara</t>
  </si>
  <si>
    <t xml:space="preserve"> Construction of Spring Tapped Chember at  Marapara</t>
  </si>
  <si>
    <t xml:space="preserve"> Construction of Spring Tapped Chember at  Amongpara</t>
  </si>
  <si>
    <t xml:space="preserve"> Construction of Spring Tapped Chember at  Surunanggre</t>
  </si>
  <si>
    <t xml:space="preserve"> Construction of Spring Tapped Chember at   Murigre</t>
  </si>
  <si>
    <t xml:space="preserve"> Construction of Spring Tapped Chember at   Songmagre</t>
  </si>
  <si>
    <t xml:space="preserve"> Construction of Spring Tapped Chember at   Kherapara Songma</t>
  </si>
  <si>
    <t xml:space="preserve"> Construction of Spring Tapped Chember at   Kherapara  Nokat</t>
  </si>
  <si>
    <t xml:space="preserve"> Construction of Spring Tapped Chember at   Dagalgre</t>
  </si>
  <si>
    <t xml:space="preserve"> Construction of Spring Tapped Chember at   Mandanggre</t>
  </si>
  <si>
    <t xml:space="preserve"> Construction of Spring Tapped Chember at   Bagugre</t>
  </si>
  <si>
    <t xml:space="preserve"> Construction of Spring Tapped Chember at   Posenggagre</t>
  </si>
  <si>
    <t xml:space="preserve"> Construction of Spring Tapped Chember at   Chasinpara</t>
  </si>
  <si>
    <t xml:space="preserve"> Construction of Spring Tapped Chember at   Basulpara</t>
  </si>
  <si>
    <t xml:space="preserve"> Construction of Spring Tapped Chember at   Ranggapara</t>
  </si>
  <si>
    <t xml:space="preserve"> Construction of Spring Tapped Chember at   Selbalgre</t>
  </si>
  <si>
    <t xml:space="preserve"> Construction of Spring Tapped Chember at   Korapara</t>
  </si>
  <si>
    <t xml:space="preserve"> Construction of Spring Tapped Chember at   Dimagre</t>
  </si>
  <si>
    <t xml:space="preserve"> Construction of Spring Tapped Chember at   Rakjang Gittim</t>
  </si>
  <si>
    <t xml:space="preserve"> Construction of Spring Tapped Chember at   Asimgre</t>
  </si>
  <si>
    <t xml:space="preserve"> Construction of Spring Tapped Chember at   Jonangpara</t>
  </si>
  <si>
    <t xml:space="preserve"> Construction of Spring Tapped Chember at   Jibalgre</t>
  </si>
  <si>
    <t xml:space="preserve"> Construction of Spring Tapped Chember at   Boldamgre</t>
  </si>
  <si>
    <t xml:space="preserve"> Construction of Spring Tapped Chember at   Sengminpara</t>
  </si>
  <si>
    <t>Renovation of Internal village road   at   Dangmangre</t>
  </si>
  <si>
    <t>Renovation of Internal village road   at  Indik Nokat</t>
  </si>
  <si>
    <t>Renovation of Internal village road   at   Sanjeng Nokat</t>
  </si>
  <si>
    <t>Renovation of Internal village road   at  Korapara</t>
  </si>
  <si>
    <t>Renovation of Internal village road   at  Jibalgre</t>
  </si>
  <si>
    <t>Renovation of Internal village road   at Bendikgre</t>
  </si>
  <si>
    <t>Renovation of Internal village road   at Chollongpara</t>
  </si>
  <si>
    <t>Renovation of Internal village road   at  Jamdamgre</t>
  </si>
  <si>
    <t>Renovation of Internal village road   at  Badupara</t>
  </si>
  <si>
    <t>Renovation of Internal village road   at  Dimagre</t>
  </si>
  <si>
    <t>Renovation of Internal village road   at  Alabagre</t>
  </si>
  <si>
    <t>Renovation of Internal village road   at Mankinggre</t>
  </si>
  <si>
    <t>Renovation of Internal village road   at  Surunanggre</t>
  </si>
  <si>
    <t>Renovation of Internal village road   at Chengkurigre</t>
  </si>
  <si>
    <t>Renovation of Internal village road   at Gildinggre</t>
  </si>
  <si>
    <t>Renovation of Internal village road   at  Sentapara</t>
  </si>
  <si>
    <t>Renovation of Internal village road   at  Okkapara</t>
  </si>
  <si>
    <t>Renovation of Internal village road    at  Rongkhongre</t>
  </si>
  <si>
    <t>Renovation of Internal village road    at Bagugre</t>
  </si>
  <si>
    <t>Renovation of Internal village road    at  Jarimpara</t>
  </si>
  <si>
    <t>Renovation of Internal village road    at  Abenda</t>
  </si>
  <si>
    <t>Renovation of Internal village road    at   Kopogre</t>
  </si>
  <si>
    <t>Renovation of Internal village road    at  Ronjugre</t>
  </si>
  <si>
    <t>Renovation of Internal village road    at  Jawakgre</t>
  </si>
  <si>
    <t>Renovation of Internal village road    at  Dorenggre</t>
  </si>
  <si>
    <t>Renovation of Internal village road    at  Sampalgre</t>
  </si>
  <si>
    <t>Renovation of Internal village road    at  Nalnapara</t>
  </si>
  <si>
    <t>Renovation of Internal village road    at  Gopagre</t>
  </si>
  <si>
    <t>Renovation of Internal village road    at  Selbalgre</t>
  </si>
  <si>
    <t>Renovation of Internal village road    at  Jembragre</t>
  </si>
  <si>
    <t>Renovation of Internal village road    at  Anchenggre</t>
  </si>
  <si>
    <t>Renovation of Internal village road    at  Dabela</t>
  </si>
  <si>
    <t>Renovation of Internal village road    at   Sandagre</t>
  </si>
  <si>
    <t>Renovation of Internal village road    at  Asimgre</t>
  </si>
  <si>
    <t>Renovation of Internal village road    at  Anangpara</t>
  </si>
  <si>
    <t>Renovation of Internal village road    at  Posenggagre</t>
  </si>
  <si>
    <t>Renovation of Internal village road     at  Daren Agal</t>
  </si>
  <si>
    <t>Renovation of Internal village road     at  Bolchugre</t>
  </si>
  <si>
    <t>Renovation of Internal village road      at   Agindarengre</t>
  </si>
  <si>
    <t>Renovation of Internal village road  @ 50,000/- each for 40 different  villages</t>
  </si>
  <si>
    <t>Purchase and distribution of Barbed wire</t>
  </si>
  <si>
    <t>Renovation of Internal village road     at   Nawalgre</t>
  </si>
  <si>
    <t>2020-21</t>
  </si>
  <si>
    <t>NO.TDE.12/SRWP/2020-21/Gambegre/52, Dt. 27/05/2021 &amp; 
NO.CDME.140/2020/PT.2, Dt. 19/04/2021</t>
  </si>
  <si>
    <t>NO.TDE.12/SRWP/2020-21/Gambegre/53, Dt. 31/08/2021 &amp; 
NO.CDME.140/2020/PT.2, Dt. 19/04/2021</t>
  </si>
  <si>
    <t>2022-23</t>
  </si>
  <si>
    <t>NO.TDE.34/SRWP/2022-23/Gambegre/47,  Dt.17/10/2022 &amp; NO.CDME.166/2022/6, Dt. 29/09/2022</t>
  </si>
  <si>
    <t>1. Purchase and distribution of  1800 bundles of CGI Sheets to 190  families to be distributed 3 bundles each @ 700/-per piece complete bundles alongwith the transportation @ 7000 x3 x 190= 39,90,000/-</t>
  </si>
  <si>
    <t>Providing Assistance for Vegetable vendors for 150 different SHGs from different villages @ 50,000/- each only, 
150 x50 x50,000=75,00,000/</t>
  </si>
  <si>
    <t xml:space="preserve">2022-23 
</t>
  </si>
  <si>
    <t>SRWP (MLA Scheme)</t>
  </si>
  <si>
    <t>Amount Released 
as ( 2nd Instl.)</t>
  </si>
  <si>
    <t>Amount already Released as (1st Instl.)</t>
  </si>
  <si>
    <t>Amount already Released  as (1st Instl.)</t>
  </si>
  <si>
    <t>Amount  Released 
as ( 2nd Instl.)</t>
  </si>
  <si>
    <t>AmountReleased 
as ( 2nd Instl.)</t>
  </si>
  <si>
    <t>Mibonpara and 19 other 
beneficiaries/villages  submitted by the MLA</t>
  </si>
  <si>
    <t>(F). Renovation of Internal village roads of a (100000/-)
( One lakh each (50-75) only.</t>
  </si>
  <si>
    <t>Amount already Released as
 (1st Instl.)</t>
  </si>
  <si>
    <t>SPECIAL RURAL WORKS PROGRAMME (SRWP)-56 GAMBEGRE UNDER GAMBEGRE C&amp;RD. BLOCK, WEST GARO HILLS.</t>
  </si>
  <si>
    <t>SRWP
 (MLA Scheme)</t>
  </si>
  <si>
    <t>Sl.No. of Approved 
list</t>
  </si>
  <si>
    <t>Name of  approved projects Sanctioned Order NO. &amp; Date.</t>
  </si>
  <si>
    <t>Renovation of existing village road (Earth-work ) 10-30 mtrs. at Pattanggre</t>
  </si>
  <si>
    <t xml:space="preserve"> B </t>
  </si>
  <si>
    <t>Released
 50%</t>
  </si>
  <si>
    <t>SRWP 
(MLA Scheme)</t>
  </si>
  <si>
    <t>NO.TDE.36/SRWP/2021-22/Gambegre/02,  Dt.14-01-2022 &amp; NO.CDME.67/2021/20, Dt. 17/12/2021</t>
  </si>
  <si>
    <t>NO.TDE.36/SRWP/2021-22/Gambegre/05,  Dt.09-06-2022 &amp; NO.CDME.67/2021/20, Dt. 17/12/2021</t>
  </si>
  <si>
    <t>Released 
50%</t>
  </si>
  <si>
    <t xml:space="preserve"> SPECIAL RURAL WORKS PROGRAMME (SRWP)-56 GAMBEGRE UNDER GAMBEGRE C&amp;RD. BLOCK, WEST GARO HILLS.</t>
  </si>
  <si>
    <t>NO.TDE.57/SRWP/2023-24/-56-Gambegre/19, Dt.21-12-2023 &amp; NO.CDME.132/2023/6, Dt.15-12-2023</t>
  </si>
  <si>
    <r>
      <rPr>
        <u/>
        <sz val="10"/>
        <color theme="1"/>
        <rFont val="Calibri"/>
        <family val="2"/>
        <scheme val="minor"/>
      </rPr>
      <t xml:space="preserve">(GROUP-A </t>
    </r>
    <r>
      <rPr>
        <sz val="10"/>
        <color theme="1"/>
        <rFont val="Calibri"/>
        <family val="2"/>
        <scheme val="minor"/>
      </rPr>
      <t xml:space="preserve"> ) Provising assistance for purchase &amp; supply of live stock in different villages / group assistance.</t>
    </r>
  </si>
  <si>
    <r>
      <rPr>
        <u/>
        <sz val="10"/>
        <color theme="1"/>
        <rFont val="Calibri"/>
        <family val="2"/>
        <scheme val="minor"/>
      </rPr>
      <t xml:space="preserve">(GROUP-B </t>
    </r>
    <r>
      <rPr>
        <sz val="10"/>
        <color theme="1"/>
        <rFont val="Calibri"/>
        <family val="2"/>
        <scheme val="minor"/>
      </rPr>
      <t xml:space="preserve"> ) Provising assistance for  kitchen gardening to different villages / group assistance</t>
    </r>
  </si>
  <si>
    <r>
      <rPr>
        <u/>
        <sz val="10"/>
        <color theme="1"/>
        <rFont val="Calibri"/>
        <family val="2"/>
        <scheme val="minor"/>
      </rPr>
      <t xml:space="preserve">(GROUP-C </t>
    </r>
    <r>
      <rPr>
        <sz val="10"/>
        <color theme="1"/>
        <rFont val="Calibri"/>
        <family val="2"/>
        <scheme val="minor"/>
      </rPr>
      <t xml:space="preserve"> ) Provising assistance  for Purchase and supply of  CGI Sheets to  different villages/ individual assistance (Length 8 ft - 9 ft/ thickness-0.45 mm breadth 800 mm/ weight-41-65kg.)</t>
    </r>
  </si>
  <si>
    <t>NO.TDE.57/SRWP/2023-24/56-Gambegre/21, Dt.21-12-2023 &amp; NO.CDME.132/2023/6, Dt.15-12-2023</t>
  </si>
  <si>
    <r>
      <rPr>
        <u/>
        <sz val="10"/>
        <color theme="1"/>
        <rFont val="Calibri"/>
        <family val="2"/>
        <scheme val="minor"/>
      </rPr>
      <t>(GROUP-D.</t>
    </r>
    <r>
      <rPr>
        <sz val="10"/>
        <color theme="1"/>
        <rFont val="Calibri"/>
        <family val="2"/>
        <scheme val="minor"/>
      </rPr>
      <t xml:space="preserve"> )Renovation of Internal village road  at (earth work)/Group Assistance</t>
    </r>
  </si>
  <si>
    <r>
      <rPr>
        <u/>
        <sz val="10"/>
        <color theme="1"/>
        <rFont val="Calibri"/>
        <family val="2"/>
        <scheme val="minor"/>
      </rPr>
      <t>(GROUP-E.</t>
    </r>
    <r>
      <rPr>
        <sz val="10"/>
        <color theme="1"/>
        <rFont val="Calibri"/>
        <family val="2"/>
        <scheme val="minor"/>
      </rPr>
      <t xml:space="preserve"> )Renovation of Internal village road  at (earth work)/Group Assistance</t>
    </r>
  </si>
  <si>
    <t>NO.TDE.57/SRWP/2023-24/56-Gambegre/20, Dt.21-12-2023 &amp; NO.CDME.132/2023/6, Dt.15-12-2023</t>
  </si>
  <si>
    <t>NO.TDE.36/SRWP/2021-22/Gambegre/04,  Dt.27/01/2022 &amp; NO.CDME.67/2021/20, Dt. 17/12/2021</t>
  </si>
  <si>
    <t>Purchase and Distribution of Barbed wire</t>
  </si>
  <si>
    <t xml:space="preserve"> GROUP-H
Sl.No.
 1</t>
  </si>
  <si>
    <t>As per the list of 
beneficiaries 
submitted
 by MLA</t>
  </si>
  <si>
    <t>Purchase and Distribution of  250 Quintals of Barbed wire to 250 families to be distributed 1Qtl. Each @ 100/- per kg.(Rs.100 x 100 kg = 10,000 )</t>
  </si>
  <si>
    <t>Name of beneficiaries /
 village</t>
  </si>
  <si>
    <t>NO.TDE.22/SRWP(Covid-19 ) /2021-22/5,  Dt.09/08/2021 
&amp; NO.CDME.61/2018/88, Dt. 03/06/2021</t>
  </si>
  <si>
    <t>Providing assistance to economically backward classes 
during pandamic 1000 households @ 5000/-
 1000 x5000= 50,00,000</t>
  </si>
  <si>
    <t>NO.TDE.12/SRWP/2020-21/Gambegre/51, Dt. 01/02/2021 &amp; 
NO.CDME.154/2020/6. Dt. 19/04/2020</t>
  </si>
  <si>
    <t>NO.TDE.34/SRWP/2022-23/Gambegre/53,  Dt.19-01-2022 &amp; NO.CDME.173/2022/09, Dt. 25/11/2022</t>
  </si>
  <si>
    <t xml:space="preserve">2022-23 </t>
  </si>
  <si>
    <t xml:space="preserve">NO.TDE.36/SRWP/2021-22/Gambegre/01,  Dt.13-01-2022 &amp; NO.CDME.67/2021/20, Dt. 17/12/2021
</t>
  </si>
  <si>
    <t xml:space="preserve"> GROUP-F.
Sl.No.
 1 to 50</t>
  </si>
  <si>
    <t xml:space="preserve">NO.TDE.34/SRWP/2022-23/-Gambegre/51, Dt.13-12-2022 &amp; NO.CDME.173/2022/9, Dt.25-11-2022
</t>
  </si>
  <si>
    <t>Renovation of Internal village road at Sosotpara</t>
  </si>
  <si>
    <t>Renovation of Internal village road at  Songmagre</t>
  </si>
  <si>
    <t>Renovation of Internal village road at  Churabudigre</t>
  </si>
  <si>
    <t>Renovation of Internal village road at  Mibonpara</t>
  </si>
  <si>
    <t>Renovation of Internal village road at  Chillipara</t>
  </si>
  <si>
    <t>Renovation of Internal village road at  Rimrangpara</t>
  </si>
  <si>
    <t>Renovation of Internal village road at  Dagalgre</t>
  </si>
  <si>
    <t>Renovation of Internal village road at  Amongpara</t>
  </si>
  <si>
    <t>Renovation of Internal village road at  Surunanggre</t>
  </si>
  <si>
    <t>Renovation of Internal village road at  Boldorenggre</t>
  </si>
  <si>
    <t>Renovation of Internal village road at  Rongalgre</t>
  </si>
  <si>
    <t>Renovation of Internal village road at  Dadokgre</t>
  </si>
  <si>
    <t>Renovation of Internal village road at  Jawakgre</t>
  </si>
  <si>
    <t>Renovation of Internal village road at   Dorenggre</t>
  </si>
  <si>
    <t>Renovation of Internal village road at  Rongari Ading</t>
  </si>
  <si>
    <t>Renovation of Internal village road at  Sandagre</t>
  </si>
  <si>
    <t>Renovation of Internal village road at  Bolchugre</t>
  </si>
  <si>
    <t>Renovation of Internal village road at  Songminpara</t>
  </si>
  <si>
    <t>Renovation of Internal village road at  Rongpinggre</t>
  </si>
  <si>
    <t>Renovation of Internal village road at  Agindarengre</t>
  </si>
  <si>
    <t>B</t>
  </si>
  <si>
    <t>C</t>
  </si>
  <si>
    <t>Renovation of existing road at Diwaligre</t>
  </si>
  <si>
    <t>Renovation of existing road at  Bagugre</t>
  </si>
  <si>
    <t>Renovation of existing road at Nalnapara</t>
  </si>
  <si>
    <t>Renovation of existing road at  Sanjengpara</t>
  </si>
  <si>
    <t>Renovation of existing road at  Chasinpara</t>
  </si>
  <si>
    <t>Renovation of Internal village road at  Selbalgre</t>
  </si>
  <si>
    <t>Renovation of Internal village road at   Korapara</t>
  </si>
  <si>
    <t>Renovation of Internal village road at   Gildinggre</t>
  </si>
  <si>
    <t>Renovation of Internal village road at  Chenhurigre</t>
  </si>
  <si>
    <t>Renovation of Internal village road at  Alabagre</t>
  </si>
  <si>
    <t>Renovation of Internal village road at  Rongkhongre</t>
  </si>
  <si>
    <t>Renovation of Internal village road at  Indikgre</t>
  </si>
  <si>
    <t>Renovation of Internal village road at  Dilnigre</t>
  </si>
  <si>
    <t>Renovation of Internal village road at  Cholongpara</t>
  </si>
  <si>
    <t>Renovation of Internal village road at   Rimrangkira</t>
  </si>
  <si>
    <t>Renovation of Internal village road at  Talingre</t>
  </si>
  <si>
    <t>Renovation of Internal village road at  Songbandugre</t>
  </si>
  <si>
    <t>Renovation of Internal village road at  Jibalgre</t>
  </si>
  <si>
    <t>Renovation of Internal village road at  Tochapara</t>
  </si>
  <si>
    <t>Renovation of Internal village road at  Makhalpara</t>
  </si>
  <si>
    <t>Renovation of Internal village road at  Ganipara</t>
  </si>
  <si>
    <t>Renovation of Internal village road at  Nalpara</t>
  </si>
  <si>
    <t>Renovation of Internal village road at  Nalpara Kama</t>
  </si>
  <si>
    <t>Renovation of Internal village road at  Angilanggre</t>
  </si>
  <si>
    <t>Renovation of Internal village road at   Gimbilgre</t>
  </si>
  <si>
    <t>Renovation of Internal village road at  Achapara</t>
  </si>
  <si>
    <t>Renovation of Internal village road at   Kongkrang</t>
  </si>
  <si>
    <t>Renovation of Internal village road at  Dabela Kama</t>
  </si>
  <si>
    <t>Renovation of Internal village road at  Sandagre Kama</t>
  </si>
  <si>
    <t>Renovation of Internal village road at  Asimgre</t>
  </si>
  <si>
    <t>Renovation of Internal village road at  Gonchudare</t>
  </si>
  <si>
    <t>Renovation of Internal village road at  Rampagre</t>
  </si>
  <si>
    <t>Renovation of Internal village road at  Chasinpara</t>
  </si>
  <si>
    <t>Renovation of Internal village road at  Posengagre</t>
  </si>
  <si>
    <t>Renovation of Internal village road at  Ranggapara</t>
  </si>
  <si>
    <t>Renovation of Internal village road at  Akimpara</t>
  </si>
  <si>
    <t>Renovation of Internal village road at  Wagegitok</t>
  </si>
  <si>
    <t>Renovation of Internal village road at  Basulpara</t>
  </si>
  <si>
    <t>Renovation of Internal village road at  Akimpara Kama</t>
  </si>
  <si>
    <t>Renovation of Internal village road at  Ajugre</t>
  </si>
  <si>
    <t>Renovation of Internal village road at  Bugakolgre</t>
  </si>
  <si>
    <t>Renovation of Internal village road at  Kopogre</t>
  </si>
  <si>
    <t>Renovation of Internal village road at  Marengre</t>
  </si>
  <si>
    <t>Renovation of Internal village road at  Rajinpara</t>
  </si>
  <si>
    <t>Renovation of Internal village road at  Marapara</t>
  </si>
  <si>
    <t>Renovation of Internal village road at  Sananggre</t>
  </si>
  <si>
    <t>Renovation of Internal village road at  Rongbokgre</t>
  </si>
  <si>
    <t>Renovation of Internal village road at  Marapara Nalsa</t>
  </si>
  <si>
    <t>Renovation of Internal village road at  Murigre</t>
  </si>
  <si>
    <t>Renovation of Internal village road at   Agindagre</t>
  </si>
  <si>
    <t>Renovation of Internal village Roads @ Rs.50,000/- per village for 50 different villages</t>
  </si>
  <si>
    <t>Renovation of existing Roads @ Rs.2,00,000/- per village for 5 different villages</t>
  </si>
  <si>
    <t>Renovation of Internal village Roads @ Rs.1,00,000/- per village for 20 different villages</t>
  </si>
  <si>
    <t>(GROUP-D)</t>
  </si>
  <si>
    <t xml:space="preserve">NO.TDE.34/SRWP/2022-23/-Gambegre/180, Dt.13-12-2022 &amp; NO.CDME.173/2022/9, Dt.25-11-2022
</t>
  </si>
  <si>
    <t>Group C.</t>
  </si>
  <si>
    <t>Group H
(1)</t>
  </si>
  <si>
    <t xml:space="preserve">NO.TDE.34/SRWP/2022-23/56-Gambegre/48,  Dt.20/10/2022 &amp; NO.CDME.166/2022/6, Dt. 29/09/2022
</t>
  </si>
  <si>
    <t>Purchase and Distribution of  250 Quintals of Barbed wire to 250 families to be distributed 1Qtl. Each @ 100/- per kg.
(Rs.100 x 100 kg = 10,000 )</t>
  </si>
  <si>
    <t>Kherapara and  48 other  beneficiaries/villages  
submitted by the MLA</t>
  </si>
</sst>
</file>

<file path=xl/styles.xml><?xml version="1.0" encoding="utf-8"?>
<styleSheet xmlns="http://schemas.openxmlformats.org/spreadsheetml/2006/main">
  <numFmts count="5">
    <numFmt numFmtId="5" formatCode="&quot;₹&quot;\ #,##0;&quot;₹&quot;\ \-#,##0"/>
    <numFmt numFmtId="7" formatCode="&quot;₹&quot;\ #,##0.00;&quot;₹&quot;\ \-#,##0.00"/>
    <numFmt numFmtId="44" formatCode="_ &quot;₹&quot;\ * #,##0.00_ ;_ &quot;₹&quot;\ * \-#,##0.00_ ;_ &quot;₹&quot;\ * &quot;-&quot;??_ ;_ @_ "/>
    <numFmt numFmtId="164" formatCode="&quot;₹&quot;\ #,##0"/>
    <numFmt numFmtId="165" formatCode="&quot;₹&quot;\ 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165" fontId="1" fillId="0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/>
    </xf>
    <xf numFmtId="9" fontId="1" fillId="0" borderId="3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/>
    </xf>
    <xf numFmtId="165" fontId="1" fillId="0" borderId="1" xfId="0" applyNumberFormat="1" applyFont="1" applyFill="1" applyBorder="1" applyAlignment="1">
      <alignment horizontal="center" vertical="top"/>
    </xf>
    <xf numFmtId="9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textRotation="90" wrapText="1"/>
    </xf>
    <xf numFmtId="0" fontId="1" fillId="0" borderId="3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6" fillId="0" borderId="3" xfId="0" applyFont="1" applyFill="1" applyBorder="1" applyAlignment="1">
      <alignment vertical="top" textRotation="90" wrapText="1"/>
    </xf>
    <xf numFmtId="9" fontId="1" fillId="0" borderId="8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textRotation="90"/>
    </xf>
    <xf numFmtId="0" fontId="6" fillId="0" borderId="2" xfId="0" applyFont="1" applyFill="1" applyBorder="1" applyAlignment="1">
      <alignment vertical="top" textRotation="90" wrapText="1"/>
    </xf>
    <xf numFmtId="0" fontId="1" fillId="0" borderId="8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textRotation="90" wrapText="1"/>
    </xf>
    <xf numFmtId="0" fontId="1" fillId="0" borderId="3" xfId="0" applyFont="1" applyFill="1" applyBorder="1" applyAlignment="1">
      <alignment vertical="top" textRotation="90" wrapText="1"/>
    </xf>
    <xf numFmtId="165" fontId="1" fillId="0" borderId="3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vertical="top" textRotation="90" wrapText="1"/>
    </xf>
    <xf numFmtId="165" fontId="1" fillId="0" borderId="3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textRotation="90" wrapText="1"/>
    </xf>
    <xf numFmtId="0" fontId="1" fillId="0" borderId="0" xfId="0" applyFont="1" applyFill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/>
    </xf>
    <xf numFmtId="0" fontId="1" fillId="0" borderId="8" xfId="0" applyFont="1" applyFill="1" applyBorder="1" applyAlignment="1">
      <alignment vertical="top" wrapText="1"/>
    </xf>
    <xf numFmtId="9" fontId="1" fillId="0" borderId="1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44" fontId="1" fillId="0" borderId="1" xfId="0" applyNumberFormat="1" applyFont="1" applyFill="1" applyBorder="1" applyAlignment="1">
      <alignment vertical="top"/>
    </xf>
    <xf numFmtId="44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textRotation="90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/>
    </xf>
    <xf numFmtId="165" fontId="1" fillId="0" borderId="3" xfId="0" applyNumberFormat="1" applyFont="1" applyFill="1" applyBorder="1" applyAlignment="1">
      <alignment horizontal="left" vertical="top"/>
    </xf>
    <xf numFmtId="165" fontId="1" fillId="0" borderId="1" xfId="0" applyNumberFormat="1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4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left" vertical="top"/>
    </xf>
    <xf numFmtId="7" fontId="1" fillId="0" borderId="4" xfId="0" applyNumberFormat="1" applyFont="1" applyFill="1" applyBorder="1" applyAlignment="1"/>
    <xf numFmtId="7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/>
    </xf>
    <xf numFmtId="7" fontId="5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0" fontId="0" fillId="0" borderId="0" xfId="0" applyFill="1"/>
    <xf numFmtId="165" fontId="1" fillId="0" borderId="1" xfId="0" applyNumberFormat="1" applyFont="1" applyFill="1" applyBorder="1" applyAlignment="1">
      <alignment horizontal="left" vertical="top" wrapText="1"/>
    </xf>
    <xf numFmtId="7" fontId="1" fillId="0" borderId="1" xfId="0" applyNumberFormat="1" applyFont="1" applyFill="1" applyBorder="1" applyAlignment="1">
      <alignment horizontal="left" vertical="top" wrapText="1"/>
    </xf>
    <xf numFmtId="7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 wrapText="1"/>
    </xf>
    <xf numFmtId="7" fontId="1" fillId="0" borderId="1" xfId="0" applyNumberFormat="1" applyFont="1" applyFill="1" applyBorder="1" applyAlignment="1">
      <alignment horizontal="left"/>
    </xf>
    <xf numFmtId="7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9" fontId="5" fillId="0" borderId="3" xfId="0" applyNumberFormat="1" applyFont="1" applyFill="1" applyBorder="1" applyAlignment="1">
      <alignment horizontal="center" vertical="top" wrapText="1"/>
    </xf>
    <xf numFmtId="9" fontId="5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9" fontId="5" fillId="0" borderId="1" xfId="0" applyNumberFormat="1" applyFont="1" applyFill="1" applyBorder="1" applyAlignment="1">
      <alignment horizontal="center" vertical="top" wrapText="1"/>
    </xf>
    <xf numFmtId="7" fontId="1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/>
    </xf>
    <xf numFmtId="9" fontId="1" fillId="0" borderId="1" xfId="0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5" fontId="1" fillId="0" borderId="2" xfId="0" applyNumberFormat="1" applyFont="1" applyFill="1" applyBorder="1" applyAlignment="1">
      <alignment horizontal="left" vertical="top" wrapText="1"/>
    </xf>
    <xf numFmtId="5" fontId="1" fillId="0" borderId="4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9" fontId="1" fillId="0" borderId="2" xfId="0" applyNumberFormat="1" applyFont="1" applyFill="1" applyBorder="1" applyAlignment="1">
      <alignment horizontal="center" vertical="top" wrapText="1"/>
    </xf>
    <xf numFmtId="9" fontId="1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7" fontId="1" fillId="0" borderId="0" xfId="0" applyNumberFormat="1" applyFont="1" applyFill="1" applyAlignment="1">
      <alignment horizontal="left" vertical="top"/>
    </xf>
    <xf numFmtId="7" fontId="1" fillId="0" borderId="3" xfId="0" applyNumberFormat="1" applyFont="1" applyFill="1" applyBorder="1" applyAlignment="1">
      <alignment horizontal="center" vertical="top" wrapText="1"/>
    </xf>
    <xf numFmtId="7" fontId="1" fillId="0" borderId="1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right" vertical="top"/>
    </xf>
    <xf numFmtId="0" fontId="2" fillId="0" borderId="10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textRotation="90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right"/>
    </xf>
    <xf numFmtId="9" fontId="1" fillId="0" borderId="1" xfId="0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7" fontId="1" fillId="0" borderId="1" xfId="0" applyNumberFormat="1" applyFont="1" applyFill="1" applyBorder="1" applyAlignment="1">
      <alignment vertical="top" wrapText="1"/>
    </xf>
    <xf numFmtId="7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right" vertical="top" wrapText="1"/>
    </xf>
    <xf numFmtId="7" fontId="1" fillId="0" borderId="4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1" fillId="0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" xfId="0" applyFont="1" applyFill="1" applyBorder="1" applyAlignment="1">
      <alignment vertical="top" wrapText="1"/>
    </xf>
    <xf numFmtId="5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44" fontId="1" fillId="0" borderId="0" xfId="0" applyNumberFormat="1" applyFont="1" applyFill="1" applyBorder="1"/>
    <xf numFmtId="0" fontId="1" fillId="0" borderId="0" xfId="0" applyFont="1" applyFill="1" applyAlignment="1">
      <alignment vertical="top" wrapText="1"/>
    </xf>
    <xf numFmtId="0" fontId="1" fillId="0" borderId="4" xfId="0" applyFont="1" applyFill="1" applyBorder="1"/>
    <xf numFmtId="7" fontId="1" fillId="0" borderId="4" xfId="0" applyNumberFormat="1" applyFont="1" applyFill="1" applyBorder="1" applyAlignment="1">
      <alignment horizontal="left"/>
    </xf>
    <xf numFmtId="9" fontId="1" fillId="0" borderId="4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vertical="top"/>
    </xf>
    <xf numFmtId="7" fontId="1" fillId="0" borderId="0" xfId="0" applyNumberFormat="1" applyFont="1" applyFill="1" applyBorder="1" applyAlignment="1">
      <alignment horizontal="left"/>
    </xf>
    <xf numFmtId="9" fontId="1" fillId="0" borderId="0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left" vertical="top" wrapText="1"/>
    </xf>
    <xf numFmtId="44" fontId="1" fillId="0" borderId="1" xfId="0" applyNumberFormat="1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/>
    </xf>
    <xf numFmtId="44" fontId="1" fillId="0" borderId="1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0" borderId="14" xfId="0" applyFont="1" applyFill="1" applyBorder="1" applyAlignment="1">
      <alignment horizontal="right" vertical="top" wrapText="1"/>
    </xf>
    <xf numFmtId="9" fontId="4" fillId="0" borderId="8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44" fontId="1" fillId="0" borderId="0" xfId="0" applyNumberFormat="1" applyFont="1" applyFill="1"/>
    <xf numFmtId="0" fontId="1" fillId="0" borderId="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/>
    </xf>
    <xf numFmtId="7" fontId="1" fillId="0" borderId="0" xfId="0" applyNumberFormat="1" applyFont="1" applyFill="1" applyBorder="1" applyAlignment="1"/>
    <xf numFmtId="7" fontId="1" fillId="0" borderId="1" xfId="0" applyNumberFormat="1" applyFont="1" applyFill="1" applyBorder="1" applyAlignment="1"/>
    <xf numFmtId="9" fontId="1" fillId="0" borderId="1" xfId="0" applyNumberFormat="1" applyFont="1" applyFill="1" applyBorder="1" applyAlignment="1">
      <alignment vertical="top"/>
    </xf>
    <xf numFmtId="7" fontId="1" fillId="0" borderId="1" xfId="0" applyNumberFormat="1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/>
    <xf numFmtId="7" fontId="1" fillId="0" borderId="1" xfId="0" applyNumberFormat="1" applyFont="1" applyFill="1" applyBorder="1"/>
    <xf numFmtId="0" fontId="1" fillId="0" borderId="1" xfId="0" applyFont="1" applyFill="1" applyBorder="1" applyAlignment="1"/>
    <xf numFmtId="4" fontId="1" fillId="0" borderId="1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textRotation="90"/>
    </xf>
    <xf numFmtId="0" fontId="1" fillId="0" borderId="1" xfId="0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right" vertical="top"/>
    </xf>
    <xf numFmtId="0" fontId="2" fillId="0" borderId="10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textRotation="90" wrapText="1"/>
    </xf>
    <xf numFmtId="0" fontId="1" fillId="0" borderId="2" xfId="0" applyFont="1" applyFill="1" applyBorder="1" applyAlignment="1">
      <alignment horizontal="center" vertical="top" textRotation="90" wrapText="1"/>
    </xf>
    <xf numFmtId="0" fontId="1" fillId="0" borderId="4" xfId="0" applyFont="1" applyFill="1" applyBorder="1" applyAlignment="1">
      <alignment horizontal="center" vertical="top" textRotation="90" wrapText="1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textRotation="90" wrapText="1"/>
    </xf>
    <xf numFmtId="0" fontId="1" fillId="0" borderId="2" xfId="0" applyFont="1" applyFill="1" applyBorder="1" applyAlignment="1">
      <alignment horizontal="left" vertical="top" textRotation="90"/>
    </xf>
    <xf numFmtId="0" fontId="1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textRotation="90" wrapText="1"/>
    </xf>
    <xf numFmtId="0" fontId="1" fillId="0" borderId="1" xfId="0" applyFont="1" applyFill="1" applyBorder="1" applyAlignment="1">
      <alignment horizontal="left" vertical="top" textRotation="90"/>
    </xf>
    <xf numFmtId="0" fontId="7" fillId="0" borderId="0" xfId="0" applyFont="1" applyFill="1" applyBorder="1" applyAlignment="1">
      <alignment horizontal="center" vertical="top"/>
    </xf>
    <xf numFmtId="0" fontId="0" fillId="0" borderId="2" xfId="0" applyFill="1" applyBorder="1"/>
    <xf numFmtId="0" fontId="0" fillId="0" borderId="4" xfId="0" applyFill="1" applyBorder="1"/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right" vertical="top" wrapText="1"/>
    </xf>
    <xf numFmtId="0" fontId="1" fillId="0" borderId="13" xfId="0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9" fontId="5" fillId="0" borderId="3" xfId="0" applyNumberFormat="1" applyFont="1" applyFill="1" applyBorder="1" applyAlignment="1">
      <alignment horizontal="center" vertical="top" wrapText="1"/>
    </xf>
    <xf numFmtId="9" fontId="5" fillId="0" borderId="4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9" fontId="5" fillId="0" borderId="1" xfId="0" applyNumberFormat="1" applyFont="1" applyFill="1" applyBorder="1" applyAlignment="1">
      <alignment horizontal="center" vertical="top" wrapText="1"/>
    </xf>
    <xf numFmtId="44" fontId="1" fillId="0" borderId="1" xfId="0" applyNumberFormat="1" applyFont="1" applyFill="1" applyBorder="1" applyAlignment="1">
      <alignment horizontal="center" vertical="top" wrapText="1"/>
    </xf>
    <xf numFmtId="7" fontId="1" fillId="0" borderId="3" xfId="0" applyNumberFormat="1" applyFont="1" applyFill="1" applyBorder="1" applyAlignment="1">
      <alignment horizontal="left" vertical="top" wrapText="1"/>
    </xf>
    <xf numFmtId="7" fontId="1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/>
    </xf>
    <xf numFmtId="9" fontId="1" fillId="0" borderId="1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left" vertical="top" wrapText="1"/>
    </xf>
    <xf numFmtId="165" fontId="1" fillId="0" borderId="4" xfId="0" applyNumberFormat="1" applyFont="1" applyFill="1" applyBorder="1" applyAlignment="1">
      <alignment horizontal="left"/>
    </xf>
    <xf numFmtId="7" fontId="1" fillId="0" borderId="4" xfId="0" applyNumberFormat="1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44" fontId="1" fillId="0" borderId="1" xfId="0" applyNumberFormat="1" applyFont="1" applyFill="1" applyBorder="1" applyAlignment="1">
      <alignment vertical="top" wrapText="1"/>
    </xf>
    <xf numFmtId="44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right" vertical="top" wrapText="1"/>
    </xf>
    <xf numFmtId="9" fontId="1" fillId="0" borderId="3" xfId="0" applyNumberFormat="1" applyFont="1" applyFill="1" applyBorder="1" applyAlignment="1">
      <alignment horizontal="center" vertical="top" wrapText="1"/>
    </xf>
    <xf numFmtId="9" fontId="1" fillId="0" borderId="2" xfId="0" applyNumberFormat="1" applyFont="1" applyFill="1" applyBorder="1" applyAlignment="1">
      <alignment horizontal="center" vertical="top" wrapText="1"/>
    </xf>
    <xf numFmtId="9" fontId="1" fillId="0" borderId="4" xfId="0" applyNumberFormat="1" applyFont="1" applyFill="1" applyBorder="1" applyAlignment="1">
      <alignment horizontal="center" vertical="top" wrapText="1"/>
    </xf>
    <xf numFmtId="5" fontId="1" fillId="0" borderId="3" xfId="0" applyNumberFormat="1" applyFont="1" applyFill="1" applyBorder="1" applyAlignment="1">
      <alignment horizontal="left" vertical="top" wrapText="1"/>
    </xf>
    <xf numFmtId="5" fontId="1" fillId="0" borderId="2" xfId="0" applyNumberFormat="1" applyFont="1" applyFill="1" applyBorder="1" applyAlignment="1">
      <alignment horizontal="left" vertical="top" wrapText="1"/>
    </xf>
    <xf numFmtId="5" fontId="1" fillId="0" borderId="4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7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5" fontId="1" fillId="0" borderId="1" xfId="0" applyNumberFormat="1" applyFont="1" applyFill="1" applyBorder="1" applyAlignment="1">
      <alignment horizontal="left" vertical="top" wrapText="1"/>
    </xf>
    <xf numFmtId="9" fontId="1" fillId="0" borderId="1" xfId="0" applyNumberFormat="1" applyFont="1" applyFill="1" applyBorder="1" applyAlignment="1">
      <alignment horizontal="center" vertical="top" wrapText="1"/>
    </xf>
    <xf numFmtId="9" fontId="1" fillId="0" borderId="3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5" fontId="1" fillId="0" borderId="3" xfId="0" applyNumberFormat="1" applyFont="1" applyFill="1" applyBorder="1" applyAlignment="1">
      <alignment horizontal="left" vertical="center" wrapText="1"/>
    </xf>
    <xf numFmtId="5" fontId="1" fillId="0" borderId="2" xfId="0" applyNumberFormat="1" applyFont="1" applyFill="1" applyBorder="1" applyAlignment="1">
      <alignment horizontal="left" vertical="center" wrapText="1"/>
    </xf>
    <xf numFmtId="5" fontId="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/>
    </xf>
    <xf numFmtId="9" fontId="1" fillId="0" borderId="10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6"/>
  <sheetViews>
    <sheetView workbookViewId="0">
      <selection activeCell="G12" sqref="G12"/>
    </sheetView>
  </sheetViews>
  <sheetFormatPr defaultRowHeight="12.75"/>
  <cols>
    <col min="1" max="1" width="4.28515625" style="2" customWidth="1"/>
    <col min="2" max="2" width="18.28515625" style="35" customWidth="1"/>
    <col min="3" max="3" width="14.5703125" style="35" customWidth="1"/>
    <col min="4" max="4" width="47.28515625" style="2" customWidth="1"/>
    <col min="5" max="5" width="13.28515625" style="2" customWidth="1"/>
    <col min="6" max="6" width="16" style="2" customWidth="1"/>
    <col min="7" max="7" width="18.5703125" style="2" customWidth="1"/>
    <col min="8" max="8" width="25.42578125" style="2" customWidth="1"/>
    <col min="9" max="16384" width="9.140625" style="2"/>
  </cols>
  <sheetData>
    <row r="1" spans="1:8" s="1" customFormat="1" ht="21" customHeight="1">
      <c r="A1" s="207" t="s">
        <v>63</v>
      </c>
      <c r="B1" s="207"/>
      <c r="C1" s="207"/>
      <c r="D1" s="207"/>
      <c r="E1" s="207"/>
      <c r="F1" s="207"/>
      <c r="G1" s="207"/>
      <c r="H1" s="207"/>
    </row>
    <row r="2" spans="1:8" s="1" customFormat="1" ht="41.25" customHeight="1">
      <c r="A2" s="5" t="s">
        <v>49</v>
      </c>
      <c r="B2" s="61" t="s">
        <v>50</v>
      </c>
      <c r="C2" s="61" t="s">
        <v>8</v>
      </c>
      <c r="D2" s="61" t="s">
        <v>51</v>
      </c>
      <c r="E2" s="61" t="s">
        <v>52</v>
      </c>
      <c r="F2" s="5" t="s">
        <v>53</v>
      </c>
      <c r="G2" s="5" t="s">
        <v>1043</v>
      </c>
      <c r="H2" s="15" t="s">
        <v>4</v>
      </c>
    </row>
    <row r="3" spans="1:8" s="1" customFormat="1" ht="19.5" customHeight="1">
      <c r="A3" s="7"/>
      <c r="B3" s="64" t="s">
        <v>58</v>
      </c>
      <c r="C3" s="64" t="s">
        <v>55</v>
      </c>
      <c r="D3" s="64" t="s">
        <v>514</v>
      </c>
      <c r="E3" s="7"/>
      <c r="F3" s="7"/>
      <c r="G3" s="7"/>
      <c r="H3" s="7"/>
    </row>
    <row r="4" spans="1:8" s="1" customFormat="1" ht="15.95" customHeight="1">
      <c r="A4" s="7">
        <v>1</v>
      </c>
      <c r="B4" s="52"/>
      <c r="C4" s="52"/>
      <c r="D4" s="64" t="s">
        <v>515</v>
      </c>
      <c r="E4" s="69">
        <v>100000</v>
      </c>
      <c r="F4" s="67">
        <f>E4*0.5</f>
        <v>50000</v>
      </c>
      <c r="G4" s="67">
        <f>E4*5</f>
        <v>500000</v>
      </c>
      <c r="H4" s="14">
        <v>1</v>
      </c>
    </row>
    <row r="5" spans="1:8" s="1" customFormat="1" ht="24" customHeight="1">
      <c r="A5" s="7"/>
      <c r="B5" s="55"/>
      <c r="C5" s="55"/>
      <c r="D5" s="54" t="s">
        <v>41</v>
      </c>
      <c r="E5" s="67">
        <f>SUM(E4:E4)</f>
        <v>100000</v>
      </c>
      <c r="F5" s="67">
        <f>SUM(F4:F4)</f>
        <v>50000</v>
      </c>
      <c r="G5" s="67">
        <f>SUM(G4)</f>
        <v>500000</v>
      </c>
      <c r="H5" s="7"/>
    </row>
    <row r="6" spans="1:8" ht="15.95" customHeight="1"/>
    <row r="7" spans="1:8" s="1" customFormat="1" ht="47.25" customHeight="1">
      <c r="A7" s="5" t="s">
        <v>49</v>
      </c>
      <c r="B7" s="61" t="s">
        <v>50</v>
      </c>
      <c r="C7" s="61" t="s">
        <v>8</v>
      </c>
      <c r="D7" s="61" t="s">
        <v>51</v>
      </c>
      <c r="E7" s="61" t="s">
        <v>52</v>
      </c>
      <c r="F7" s="5" t="s">
        <v>53</v>
      </c>
      <c r="G7" s="5" t="s">
        <v>1039</v>
      </c>
      <c r="H7" s="15" t="s">
        <v>4</v>
      </c>
    </row>
    <row r="8" spans="1:8" s="1" customFormat="1" ht="19.5" customHeight="1">
      <c r="A8" s="7"/>
      <c r="B8" s="64" t="s">
        <v>58</v>
      </c>
      <c r="C8" s="64" t="s">
        <v>55</v>
      </c>
      <c r="D8" s="64" t="s">
        <v>56</v>
      </c>
      <c r="E8" s="7"/>
      <c r="F8" s="7"/>
      <c r="G8" s="7"/>
      <c r="H8" s="7"/>
    </row>
    <row r="9" spans="1:8" s="1" customFormat="1" ht="15.95" customHeight="1">
      <c r="A9" s="7">
        <v>1</v>
      </c>
      <c r="B9" s="52"/>
      <c r="C9" s="52"/>
      <c r="D9" s="64" t="s">
        <v>57</v>
      </c>
      <c r="E9" s="69">
        <v>30000</v>
      </c>
      <c r="F9" s="67">
        <f>E9</f>
        <v>30000</v>
      </c>
      <c r="G9" s="13" t="s">
        <v>17</v>
      </c>
      <c r="H9" s="14">
        <v>1</v>
      </c>
    </row>
    <row r="10" spans="1:8" s="1" customFormat="1" ht="14.25" customHeight="1">
      <c r="A10" s="7"/>
      <c r="B10" s="55"/>
      <c r="C10" s="55"/>
      <c r="D10" s="54" t="s">
        <v>41</v>
      </c>
      <c r="E10" s="67">
        <f>SUM(E9:E9)</f>
        <v>30000</v>
      </c>
      <c r="F10" s="67">
        <f>SUM(F9:F9)</f>
        <v>30000</v>
      </c>
      <c r="G10" s="12"/>
      <c r="H10" s="7"/>
    </row>
    <row r="11" spans="1:8" ht="15.95" customHeight="1"/>
    <row r="12" spans="1:8" ht="15.95" customHeight="1"/>
    <row r="13" spans="1:8" ht="15.95" customHeight="1"/>
    <row r="14" spans="1:8" ht="15.95" customHeight="1"/>
    <row r="15" spans="1:8" ht="15.95" customHeight="1"/>
    <row r="16" spans="1:8" ht="15.95" customHeight="1"/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K247"/>
  <sheetViews>
    <sheetView topLeftCell="A68" workbookViewId="0">
      <selection activeCell="E73" sqref="E73"/>
    </sheetView>
  </sheetViews>
  <sheetFormatPr defaultRowHeight="12.75"/>
  <cols>
    <col min="1" max="1" width="4.42578125" style="2" customWidth="1"/>
    <col min="2" max="2" width="12.140625" style="2" customWidth="1"/>
    <col min="3" max="3" width="8.42578125" style="2" customWidth="1"/>
    <col min="4" max="4" width="9.42578125" style="2" customWidth="1"/>
    <col min="5" max="5" width="52.28515625" style="2" customWidth="1"/>
    <col min="6" max="6" width="14.28515625" style="4" customWidth="1"/>
    <col min="7" max="7" width="13.140625" style="2" customWidth="1"/>
    <col min="8" max="8" width="13.7109375" style="4" customWidth="1"/>
    <col min="9" max="9" width="12.7109375" style="3" customWidth="1"/>
    <col min="10" max="10" width="7.42578125" style="35" customWidth="1"/>
    <col min="11" max="11" width="8.140625" style="2" customWidth="1"/>
    <col min="12" max="16384" width="9.140625" style="2"/>
  </cols>
  <sheetData>
    <row r="1" spans="1:11" s="1" customFormat="1" ht="20.25" customHeight="1">
      <c r="A1" s="277" t="s">
        <v>1047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s="1" customFormat="1" ht="42.75" customHeight="1">
      <c r="A2" s="128" t="s">
        <v>9</v>
      </c>
      <c r="B2" s="128" t="s">
        <v>50</v>
      </c>
      <c r="C2" s="128" t="s">
        <v>8</v>
      </c>
      <c r="D2" s="128" t="s">
        <v>22</v>
      </c>
      <c r="E2" s="15" t="s">
        <v>51</v>
      </c>
      <c r="F2" s="128" t="s">
        <v>23</v>
      </c>
      <c r="G2" s="128" t="s">
        <v>64</v>
      </c>
      <c r="H2" s="5" t="s">
        <v>53</v>
      </c>
      <c r="I2" s="5" t="s">
        <v>1039</v>
      </c>
      <c r="J2" s="128" t="s">
        <v>3</v>
      </c>
      <c r="K2" s="128" t="s">
        <v>4</v>
      </c>
    </row>
    <row r="3" spans="1:11" s="1" customFormat="1" ht="28.5" customHeight="1">
      <c r="A3" s="270">
        <v>1</v>
      </c>
      <c r="B3" s="270" t="s">
        <v>1038</v>
      </c>
      <c r="C3" s="270" t="s">
        <v>1037</v>
      </c>
      <c r="D3" s="112" t="s">
        <v>24</v>
      </c>
      <c r="E3" s="59" t="s">
        <v>39</v>
      </c>
      <c r="F3" s="272" t="s">
        <v>36</v>
      </c>
      <c r="G3" s="297">
        <v>3990000</v>
      </c>
      <c r="H3" s="297">
        <v>3990000</v>
      </c>
      <c r="I3" s="270" t="s">
        <v>17</v>
      </c>
      <c r="J3" s="298">
        <v>1</v>
      </c>
      <c r="K3" s="213" t="s">
        <v>38</v>
      </c>
    </row>
    <row r="4" spans="1:11" s="1" customFormat="1" ht="20.100000000000001" customHeight="1">
      <c r="A4" s="270"/>
      <c r="B4" s="270"/>
      <c r="C4" s="270"/>
      <c r="D4" s="213">
        <v>1</v>
      </c>
      <c r="E4" s="7" t="s">
        <v>33</v>
      </c>
      <c r="F4" s="272"/>
      <c r="G4" s="297"/>
      <c r="H4" s="297"/>
      <c r="I4" s="270"/>
      <c r="J4" s="298"/>
      <c r="K4" s="213"/>
    </row>
    <row r="5" spans="1:11" s="1" customFormat="1" ht="55.5" customHeight="1">
      <c r="A5" s="270"/>
      <c r="B5" s="270"/>
      <c r="C5" s="270"/>
      <c r="D5" s="213"/>
      <c r="E5" s="94" t="s">
        <v>32</v>
      </c>
      <c r="F5" s="272"/>
      <c r="G5" s="297"/>
      <c r="H5" s="297"/>
      <c r="I5" s="270"/>
      <c r="J5" s="298"/>
      <c r="K5" s="213"/>
    </row>
    <row r="6" spans="1:11" s="1" customFormat="1" ht="15" customHeight="1">
      <c r="A6" s="5"/>
      <c r="B6" s="5"/>
      <c r="C6" s="5"/>
      <c r="D6" s="112"/>
      <c r="E6" s="105" t="s">
        <v>41</v>
      </c>
      <c r="F6" s="94"/>
      <c r="G6" s="168">
        <f>SUM(G3)</f>
        <v>3990000</v>
      </c>
      <c r="H6" s="168">
        <f>SUM(H3)</f>
        <v>3990000</v>
      </c>
      <c r="I6" s="128"/>
      <c r="J6" s="47"/>
      <c r="K6" s="112"/>
    </row>
    <row r="7" spans="1:11" s="1" customFormat="1" ht="14.25" customHeight="1">
      <c r="A7" s="5"/>
      <c r="B7" s="5"/>
      <c r="C7" s="5"/>
      <c r="D7" s="112"/>
      <c r="E7" s="94"/>
      <c r="F7" s="94"/>
      <c r="G7" s="168"/>
      <c r="H7" s="168"/>
      <c r="I7" s="128"/>
      <c r="J7" s="47"/>
      <c r="K7" s="112"/>
    </row>
    <row r="8" spans="1:11" s="1" customFormat="1" ht="42" customHeight="1">
      <c r="A8" s="128" t="s">
        <v>9</v>
      </c>
      <c r="B8" s="128" t="s">
        <v>50</v>
      </c>
      <c r="C8" s="128" t="s">
        <v>8</v>
      </c>
      <c r="D8" s="94" t="s">
        <v>22</v>
      </c>
      <c r="E8" s="15" t="s">
        <v>51</v>
      </c>
      <c r="F8" s="128" t="s">
        <v>13</v>
      </c>
      <c r="G8" s="128" t="s">
        <v>2</v>
      </c>
      <c r="H8" s="128" t="s">
        <v>46</v>
      </c>
      <c r="I8" s="128" t="s">
        <v>47</v>
      </c>
      <c r="J8" s="128" t="s">
        <v>3</v>
      </c>
      <c r="K8" s="128" t="s">
        <v>4</v>
      </c>
    </row>
    <row r="9" spans="1:11" s="1" customFormat="1" ht="38.25" customHeight="1">
      <c r="A9" s="270">
        <v>1</v>
      </c>
      <c r="B9" s="270" t="s">
        <v>1048</v>
      </c>
      <c r="C9" s="268" t="s">
        <v>1033</v>
      </c>
      <c r="D9" s="7"/>
      <c r="E9" s="94" t="s">
        <v>1080</v>
      </c>
      <c r="F9" s="213" t="s">
        <v>19</v>
      </c>
      <c r="G9" s="7"/>
      <c r="H9" s="7"/>
      <c r="I9" s="7"/>
      <c r="J9" s="119"/>
      <c r="K9" s="7"/>
    </row>
    <row r="10" spans="1:11" s="1" customFormat="1" ht="33" customHeight="1">
      <c r="A10" s="270"/>
      <c r="B10" s="270"/>
      <c r="C10" s="268"/>
      <c r="D10" s="5" t="s">
        <v>1156</v>
      </c>
      <c r="E10" s="5" t="s">
        <v>1155</v>
      </c>
      <c r="F10" s="213"/>
      <c r="G10" s="7"/>
      <c r="H10" s="7"/>
      <c r="I10" s="7"/>
      <c r="J10" s="119"/>
      <c r="K10" s="94"/>
    </row>
    <row r="11" spans="1:11" s="1" customFormat="1" ht="18" customHeight="1">
      <c r="A11" s="270"/>
      <c r="B11" s="270"/>
      <c r="C11" s="268"/>
      <c r="D11" s="94">
        <v>1</v>
      </c>
      <c r="E11" s="94" t="s">
        <v>1081</v>
      </c>
      <c r="F11" s="213"/>
      <c r="G11" s="92">
        <v>100000</v>
      </c>
      <c r="H11" s="92">
        <f>G11*0.5</f>
        <v>50000</v>
      </c>
      <c r="I11" s="112" t="s">
        <v>17</v>
      </c>
      <c r="J11" s="123">
        <v>0.5</v>
      </c>
      <c r="K11" s="213" t="s">
        <v>20</v>
      </c>
    </row>
    <row r="12" spans="1:11" s="1" customFormat="1" ht="18" customHeight="1">
      <c r="A12" s="270"/>
      <c r="B12" s="270"/>
      <c r="C12" s="268"/>
      <c r="D12" s="94">
        <v>2</v>
      </c>
      <c r="E12" s="94" t="s">
        <v>1082</v>
      </c>
      <c r="F12" s="213"/>
      <c r="G12" s="92">
        <v>100000</v>
      </c>
      <c r="H12" s="92">
        <f t="shared" ref="H12:H74" si="0">G12*0.5</f>
        <v>50000</v>
      </c>
      <c r="I12" s="112" t="s">
        <v>17</v>
      </c>
      <c r="J12" s="123">
        <v>0.5</v>
      </c>
      <c r="K12" s="213"/>
    </row>
    <row r="13" spans="1:11" s="1" customFormat="1" ht="18" customHeight="1">
      <c r="A13" s="270"/>
      <c r="B13" s="270"/>
      <c r="C13" s="268"/>
      <c r="D13" s="94">
        <v>3</v>
      </c>
      <c r="E13" s="94" t="s">
        <v>1083</v>
      </c>
      <c r="F13" s="213"/>
      <c r="G13" s="92">
        <v>100000</v>
      </c>
      <c r="H13" s="92">
        <f t="shared" si="0"/>
        <v>50000</v>
      </c>
      <c r="I13" s="112" t="s">
        <v>17</v>
      </c>
      <c r="J13" s="123">
        <v>0.5</v>
      </c>
      <c r="K13" s="213"/>
    </row>
    <row r="14" spans="1:11" s="1" customFormat="1" ht="18" customHeight="1">
      <c r="A14" s="270"/>
      <c r="B14" s="270"/>
      <c r="C14" s="268"/>
      <c r="D14" s="94">
        <v>4</v>
      </c>
      <c r="E14" s="94" t="s">
        <v>1084</v>
      </c>
      <c r="F14" s="213"/>
      <c r="G14" s="92">
        <v>100000</v>
      </c>
      <c r="H14" s="92">
        <f t="shared" si="0"/>
        <v>50000</v>
      </c>
      <c r="I14" s="112" t="s">
        <v>17</v>
      </c>
      <c r="J14" s="123">
        <v>0.5</v>
      </c>
      <c r="K14" s="213"/>
    </row>
    <row r="15" spans="1:11" s="1" customFormat="1" ht="18" customHeight="1">
      <c r="A15" s="270"/>
      <c r="B15" s="270"/>
      <c r="C15" s="268"/>
      <c r="D15" s="94">
        <v>5</v>
      </c>
      <c r="E15" s="94" t="s">
        <v>1085</v>
      </c>
      <c r="F15" s="213"/>
      <c r="G15" s="92">
        <v>100000</v>
      </c>
      <c r="H15" s="92">
        <f t="shared" si="0"/>
        <v>50000</v>
      </c>
      <c r="I15" s="112" t="s">
        <v>17</v>
      </c>
      <c r="J15" s="123">
        <v>0.5</v>
      </c>
      <c r="K15" s="213"/>
    </row>
    <row r="16" spans="1:11" s="1" customFormat="1" ht="18" customHeight="1">
      <c r="A16" s="270"/>
      <c r="B16" s="270"/>
      <c r="C16" s="268"/>
      <c r="D16" s="94">
        <v>6</v>
      </c>
      <c r="E16" s="94" t="s">
        <v>1086</v>
      </c>
      <c r="F16" s="213"/>
      <c r="G16" s="92">
        <v>100000</v>
      </c>
      <c r="H16" s="92">
        <f t="shared" si="0"/>
        <v>50000</v>
      </c>
      <c r="I16" s="112" t="s">
        <v>17</v>
      </c>
      <c r="J16" s="123">
        <v>0.5</v>
      </c>
      <c r="K16" s="213"/>
    </row>
    <row r="17" spans="1:11" s="1" customFormat="1" ht="18" customHeight="1">
      <c r="A17" s="270"/>
      <c r="B17" s="270"/>
      <c r="C17" s="268"/>
      <c r="D17" s="94">
        <v>7</v>
      </c>
      <c r="E17" s="94" t="s">
        <v>1087</v>
      </c>
      <c r="F17" s="213"/>
      <c r="G17" s="92">
        <v>100000</v>
      </c>
      <c r="H17" s="92">
        <f t="shared" si="0"/>
        <v>50000</v>
      </c>
      <c r="I17" s="112" t="s">
        <v>17</v>
      </c>
      <c r="J17" s="123">
        <v>0.5</v>
      </c>
      <c r="K17" s="213"/>
    </row>
    <row r="18" spans="1:11" s="1" customFormat="1" ht="18" customHeight="1">
      <c r="A18" s="270"/>
      <c r="B18" s="270"/>
      <c r="C18" s="268"/>
      <c r="D18" s="94">
        <v>8</v>
      </c>
      <c r="E18" s="94" t="s">
        <v>1088</v>
      </c>
      <c r="F18" s="213"/>
      <c r="G18" s="92">
        <v>100000</v>
      </c>
      <c r="H18" s="92">
        <f t="shared" si="0"/>
        <v>50000</v>
      </c>
      <c r="I18" s="112" t="s">
        <v>17</v>
      </c>
      <c r="J18" s="123">
        <v>0.5</v>
      </c>
      <c r="K18" s="213"/>
    </row>
    <row r="19" spans="1:11" s="1" customFormat="1" ht="18" customHeight="1">
      <c r="A19" s="270"/>
      <c r="B19" s="270"/>
      <c r="C19" s="268"/>
      <c r="D19" s="94">
        <v>9</v>
      </c>
      <c r="E19" s="94" t="s">
        <v>1089</v>
      </c>
      <c r="F19" s="213"/>
      <c r="G19" s="92">
        <v>100000</v>
      </c>
      <c r="H19" s="92">
        <f t="shared" si="0"/>
        <v>50000</v>
      </c>
      <c r="I19" s="112" t="s">
        <v>17</v>
      </c>
      <c r="J19" s="123">
        <v>0.5</v>
      </c>
      <c r="K19" s="213"/>
    </row>
    <row r="20" spans="1:11" s="1" customFormat="1" ht="18" customHeight="1">
      <c r="A20" s="270"/>
      <c r="B20" s="270"/>
      <c r="C20" s="268"/>
      <c r="D20" s="94">
        <v>10</v>
      </c>
      <c r="E20" s="94" t="s">
        <v>1090</v>
      </c>
      <c r="F20" s="213"/>
      <c r="G20" s="92">
        <v>100000</v>
      </c>
      <c r="H20" s="92">
        <f t="shared" si="0"/>
        <v>50000</v>
      </c>
      <c r="I20" s="112" t="s">
        <v>17</v>
      </c>
      <c r="J20" s="123">
        <v>0.5</v>
      </c>
      <c r="K20" s="213"/>
    </row>
    <row r="21" spans="1:11" s="1" customFormat="1" ht="18" customHeight="1">
      <c r="A21" s="270"/>
      <c r="B21" s="270"/>
      <c r="C21" s="268"/>
      <c r="D21" s="94">
        <v>11</v>
      </c>
      <c r="E21" s="94" t="s">
        <v>1091</v>
      </c>
      <c r="F21" s="213"/>
      <c r="G21" s="92">
        <v>100000</v>
      </c>
      <c r="H21" s="92">
        <f t="shared" si="0"/>
        <v>50000</v>
      </c>
      <c r="I21" s="112" t="s">
        <v>17</v>
      </c>
      <c r="J21" s="123">
        <v>0.5</v>
      </c>
      <c r="K21" s="213"/>
    </row>
    <row r="22" spans="1:11" s="1" customFormat="1" ht="18" customHeight="1">
      <c r="A22" s="270"/>
      <c r="B22" s="270"/>
      <c r="C22" s="241"/>
      <c r="D22" s="94">
        <v>12</v>
      </c>
      <c r="E22" s="94" t="s">
        <v>1092</v>
      </c>
      <c r="F22" s="213"/>
      <c r="G22" s="92">
        <v>100000</v>
      </c>
      <c r="H22" s="92">
        <f t="shared" si="0"/>
        <v>50000</v>
      </c>
      <c r="I22" s="112" t="s">
        <v>17</v>
      </c>
      <c r="J22" s="123">
        <v>0.5</v>
      </c>
      <c r="K22" s="213"/>
    </row>
    <row r="23" spans="1:11" s="1" customFormat="1" ht="18" customHeight="1">
      <c r="A23" s="270"/>
      <c r="B23" s="270"/>
      <c r="C23" s="241"/>
      <c r="D23" s="94">
        <v>13</v>
      </c>
      <c r="E23" s="94" t="s">
        <v>1093</v>
      </c>
      <c r="F23" s="213"/>
      <c r="G23" s="92">
        <v>100000</v>
      </c>
      <c r="H23" s="92">
        <f t="shared" si="0"/>
        <v>50000</v>
      </c>
      <c r="I23" s="112" t="s">
        <v>17</v>
      </c>
      <c r="J23" s="123">
        <v>0.5</v>
      </c>
      <c r="K23" s="213"/>
    </row>
    <row r="24" spans="1:11" s="1" customFormat="1" ht="18" customHeight="1">
      <c r="A24" s="270"/>
      <c r="B24" s="270"/>
      <c r="C24" s="241"/>
      <c r="D24" s="94">
        <v>14</v>
      </c>
      <c r="E24" s="94" t="s">
        <v>1094</v>
      </c>
      <c r="F24" s="213"/>
      <c r="G24" s="92">
        <v>100000</v>
      </c>
      <c r="H24" s="92">
        <f t="shared" si="0"/>
        <v>50000</v>
      </c>
      <c r="I24" s="112" t="s">
        <v>17</v>
      </c>
      <c r="J24" s="123">
        <v>0.5</v>
      </c>
      <c r="K24" s="213"/>
    </row>
    <row r="25" spans="1:11" s="1" customFormat="1" ht="18" customHeight="1">
      <c r="A25" s="270"/>
      <c r="B25" s="270"/>
      <c r="C25" s="241"/>
      <c r="D25" s="94">
        <v>15</v>
      </c>
      <c r="E25" s="94" t="s">
        <v>1095</v>
      </c>
      <c r="F25" s="213"/>
      <c r="G25" s="92">
        <v>100000</v>
      </c>
      <c r="H25" s="92">
        <f t="shared" si="0"/>
        <v>50000</v>
      </c>
      <c r="I25" s="112" t="s">
        <v>17</v>
      </c>
      <c r="J25" s="123">
        <v>0.5</v>
      </c>
      <c r="K25" s="213"/>
    </row>
    <row r="26" spans="1:11" s="1" customFormat="1" ht="18" customHeight="1">
      <c r="A26" s="270"/>
      <c r="B26" s="270"/>
      <c r="C26" s="241"/>
      <c r="D26" s="94">
        <v>16</v>
      </c>
      <c r="E26" s="94" t="s">
        <v>1096</v>
      </c>
      <c r="F26" s="213"/>
      <c r="G26" s="92">
        <v>100000</v>
      </c>
      <c r="H26" s="92">
        <f t="shared" si="0"/>
        <v>50000</v>
      </c>
      <c r="I26" s="112" t="s">
        <v>17</v>
      </c>
      <c r="J26" s="123">
        <v>0.5</v>
      </c>
      <c r="K26" s="213"/>
    </row>
    <row r="27" spans="1:11" s="1" customFormat="1" ht="18" customHeight="1">
      <c r="A27" s="270"/>
      <c r="B27" s="270"/>
      <c r="C27" s="241"/>
      <c r="D27" s="94">
        <v>17</v>
      </c>
      <c r="E27" s="94" t="s">
        <v>1097</v>
      </c>
      <c r="F27" s="213"/>
      <c r="G27" s="92">
        <v>100000</v>
      </c>
      <c r="H27" s="92">
        <f t="shared" si="0"/>
        <v>50000</v>
      </c>
      <c r="I27" s="112" t="s">
        <v>17</v>
      </c>
      <c r="J27" s="123">
        <v>0.5</v>
      </c>
      <c r="K27" s="213"/>
    </row>
    <row r="28" spans="1:11" s="1" customFormat="1" ht="18" customHeight="1">
      <c r="A28" s="270"/>
      <c r="B28" s="270"/>
      <c r="C28" s="241"/>
      <c r="D28" s="94">
        <v>18</v>
      </c>
      <c r="E28" s="94" t="s">
        <v>1098</v>
      </c>
      <c r="F28" s="213"/>
      <c r="G28" s="92">
        <v>100000</v>
      </c>
      <c r="H28" s="92">
        <f t="shared" si="0"/>
        <v>50000</v>
      </c>
      <c r="I28" s="112" t="s">
        <v>17</v>
      </c>
      <c r="J28" s="123">
        <v>0.5</v>
      </c>
      <c r="K28" s="213"/>
    </row>
    <row r="29" spans="1:11" s="1" customFormat="1" ht="18" customHeight="1">
      <c r="A29" s="270"/>
      <c r="B29" s="270"/>
      <c r="C29" s="241"/>
      <c r="D29" s="94">
        <v>19</v>
      </c>
      <c r="E29" s="94" t="s">
        <v>1099</v>
      </c>
      <c r="F29" s="213"/>
      <c r="G29" s="92">
        <v>100000</v>
      </c>
      <c r="H29" s="92">
        <f t="shared" si="0"/>
        <v>50000</v>
      </c>
      <c r="I29" s="112" t="s">
        <v>17</v>
      </c>
      <c r="J29" s="123">
        <v>0.5</v>
      </c>
      <c r="K29" s="213"/>
    </row>
    <row r="30" spans="1:11" s="1" customFormat="1" ht="18" customHeight="1">
      <c r="A30" s="270"/>
      <c r="B30" s="270"/>
      <c r="C30" s="241"/>
      <c r="D30" s="94">
        <v>20</v>
      </c>
      <c r="E30" s="94" t="s">
        <v>1100</v>
      </c>
      <c r="F30" s="213"/>
      <c r="G30" s="92">
        <v>100000</v>
      </c>
      <c r="H30" s="92">
        <f t="shared" si="0"/>
        <v>50000</v>
      </c>
      <c r="I30" s="112" t="s">
        <v>17</v>
      </c>
      <c r="J30" s="123">
        <v>0.5</v>
      </c>
      <c r="K30" s="213"/>
    </row>
    <row r="31" spans="1:11" s="1" customFormat="1" ht="18" customHeight="1">
      <c r="A31" s="5"/>
      <c r="B31" s="5"/>
      <c r="C31" s="7"/>
      <c r="D31" s="94"/>
      <c r="E31" s="138" t="s">
        <v>41</v>
      </c>
      <c r="F31" s="94"/>
      <c r="G31" s="92">
        <f>SUM(G11:G30)</f>
        <v>2000000</v>
      </c>
      <c r="H31" s="92">
        <f>SUM(H11:H30)</f>
        <v>1000000</v>
      </c>
      <c r="I31" s="112"/>
      <c r="J31" s="123"/>
      <c r="K31" s="94"/>
    </row>
    <row r="32" spans="1:11" s="1" customFormat="1" ht="27" customHeight="1">
      <c r="A32" s="270"/>
      <c r="B32" s="270"/>
      <c r="C32" s="241"/>
      <c r="D32" s="94"/>
      <c r="E32" s="5" t="s">
        <v>1154</v>
      </c>
      <c r="F32" s="213" t="s">
        <v>19</v>
      </c>
      <c r="G32" s="92"/>
      <c r="H32" s="92"/>
      <c r="I32" s="112"/>
      <c r="J32" s="123"/>
      <c r="K32" s="94"/>
    </row>
    <row r="33" spans="1:11" s="1" customFormat="1" ht="18" customHeight="1">
      <c r="A33" s="270"/>
      <c r="B33" s="270"/>
      <c r="C33" s="241"/>
      <c r="D33" s="105" t="s">
        <v>888</v>
      </c>
      <c r="E33" s="94" t="s">
        <v>1103</v>
      </c>
      <c r="F33" s="213"/>
      <c r="G33" s="92">
        <v>200000</v>
      </c>
      <c r="H33" s="92">
        <f t="shared" si="0"/>
        <v>100000</v>
      </c>
      <c r="I33" s="112" t="s">
        <v>17</v>
      </c>
      <c r="J33" s="123">
        <v>0.5</v>
      </c>
      <c r="K33" s="213" t="s">
        <v>20</v>
      </c>
    </row>
    <row r="34" spans="1:11" s="1" customFormat="1" ht="18" customHeight="1">
      <c r="A34" s="270"/>
      <c r="B34" s="270"/>
      <c r="C34" s="241"/>
      <c r="D34" s="105" t="s">
        <v>1101</v>
      </c>
      <c r="E34" s="94" t="s">
        <v>1104</v>
      </c>
      <c r="F34" s="213"/>
      <c r="G34" s="92">
        <v>200000</v>
      </c>
      <c r="H34" s="92">
        <f t="shared" si="0"/>
        <v>100000</v>
      </c>
      <c r="I34" s="112" t="s">
        <v>17</v>
      </c>
      <c r="J34" s="123">
        <v>0.5</v>
      </c>
      <c r="K34" s="213"/>
    </row>
    <row r="35" spans="1:11" s="1" customFormat="1" ht="18" customHeight="1">
      <c r="A35" s="270"/>
      <c r="B35" s="270"/>
      <c r="C35" s="241"/>
      <c r="D35" s="105" t="s">
        <v>1102</v>
      </c>
      <c r="E35" s="94" t="s">
        <v>1105</v>
      </c>
      <c r="F35" s="213"/>
      <c r="G35" s="92">
        <v>200000</v>
      </c>
      <c r="H35" s="92">
        <f t="shared" si="0"/>
        <v>100000</v>
      </c>
      <c r="I35" s="112" t="s">
        <v>17</v>
      </c>
      <c r="J35" s="123">
        <v>0.5</v>
      </c>
      <c r="K35" s="213"/>
    </row>
    <row r="36" spans="1:11" s="1" customFormat="1" ht="18" customHeight="1">
      <c r="A36" s="270"/>
      <c r="B36" s="270"/>
      <c r="C36" s="241"/>
      <c r="D36" s="105" t="s">
        <v>893</v>
      </c>
      <c r="E36" s="94" t="s">
        <v>1106</v>
      </c>
      <c r="F36" s="213"/>
      <c r="G36" s="92">
        <v>200000</v>
      </c>
      <c r="H36" s="92">
        <f t="shared" si="0"/>
        <v>100000</v>
      </c>
      <c r="I36" s="112" t="s">
        <v>17</v>
      </c>
      <c r="J36" s="123">
        <v>0.5</v>
      </c>
      <c r="K36" s="213"/>
    </row>
    <row r="37" spans="1:11" s="1" customFormat="1" ht="18" customHeight="1">
      <c r="A37" s="270"/>
      <c r="B37" s="270"/>
      <c r="C37" s="241"/>
      <c r="D37" s="105" t="s">
        <v>915</v>
      </c>
      <c r="E37" s="94" t="s">
        <v>1107</v>
      </c>
      <c r="F37" s="213"/>
      <c r="G37" s="92">
        <v>200000</v>
      </c>
      <c r="H37" s="92">
        <f t="shared" si="0"/>
        <v>100000</v>
      </c>
      <c r="I37" s="112" t="s">
        <v>17</v>
      </c>
      <c r="J37" s="123">
        <v>0.5</v>
      </c>
      <c r="K37" s="213"/>
    </row>
    <row r="38" spans="1:11" s="1" customFormat="1" ht="13.5" customHeight="1">
      <c r="A38" s="5"/>
      <c r="B38" s="5"/>
      <c r="C38" s="7"/>
      <c r="D38" s="94"/>
      <c r="E38" s="105" t="s">
        <v>41</v>
      </c>
      <c r="F38" s="94"/>
      <c r="G38" s="93">
        <f>SUM(G33:G37)</f>
        <v>1000000</v>
      </c>
      <c r="H38" s="93">
        <f>SUM(H33:H37)</f>
        <v>500000</v>
      </c>
      <c r="I38" s="7"/>
      <c r="J38" s="119"/>
      <c r="K38" s="213"/>
    </row>
    <row r="39" spans="1:11" s="1" customFormat="1" ht="27.75" customHeight="1">
      <c r="A39" s="270"/>
      <c r="B39" s="270"/>
      <c r="C39" s="241"/>
      <c r="D39" s="94"/>
      <c r="E39" s="5" t="s">
        <v>1153</v>
      </c>
      <c r="F39" s="213" t="s">
        <v>19</v>
      </c>
      <c r="G39" s="92">
        <v>50000</v>
      </c>
      <c r="H39" s="92">
        <f t="shared" si="0"/>
        <v>25000</v>
      </c>
      <c r="I39" s="112" t="s">
        <v>17</v>
      </c>
      <c r="J39" s="123">
        <v>0.5</v>
      </c>
      <c r="K39" s="213"/>
    </row>
    <row r="40" spans="1:11" s="1" customFormat="1" ht="18" customHeight="1">
      <c r="A40" s="270"/>
      <c r="B40" s="270"/>
      <c r="C40" s="241"/>
      <c r="D40" s="94">
        <v>1</v>
      </c>
      <c r="E40" s="94" t="s">
        <v>1108</v>
      </c>
      <c r="F40" s="213"/>
      <c r="G40" s="92">
        <v>50000</v>
      </c>
      <c r="H40" s="92">
        <f t="shared" si="0"/>
        <v>25000</v>
      </c>
      <c r="I40" s="112" t="s">
        <v>17</v>
      </c>
      <c r="J40" s="123">
        <v>0.5</v>
      </c>
      <c r="K40" s="213"/>
    </row>
    <row r="41" spans="1:11" s="1" customFormat="1" ht="18" customHeight="1">
      <c r="A41" s="270"/>
      <c r="B41" s="270"/>
      <c r="C41" s="241"/>
      <c r="D41" s="94">
        <v>2</v>
      </c>
      <c r="E41" s="94" t="s">
        <v>1109</v>
      </c>
      <c r="F41" s="213"/>
      <c r="G41" s="92">
        <v>50000</v>
      </c>
      <c r="H41" s="92">
        <f t="shared" si="0"/>
        <v>25000</v>
      </c>
      <c r="I41" s="112" t="s">
        <v>17</v>
      </c>
      <c r="J41" s="123">
        <v>0.5</v>
      </c>
      <c r="K41" s="213"/>
    </row>
    <row r="42" spans="1:11" s="1" customFormat="1" ht="18" customHeight="1">
      <c r="A42" s="270"/>
      <c r="B42" s="270"/>
      <c r="C42" s="241"/>
      <c r="D42" s="94">
        <v>3</v>
      </c>
      <c r="E42" s="94" t="s">
        <v>1110</v>
      </c>
      <c r="F42" s="213"/>
      <c r="G42" s="92">
        <v>50000</v>
      </c>
      <c r="H42" s="92">
        <f t="shared" si="0"/>
        <v>25000</v>
      </c>
      <c r="I42" s="112" t="s">
        <v>17</v>
      </c>
      <c r="J42" s="123">
        <v>0.5</v>
      </c>
      <c r="K42" s="213"/>
    </row>
    <row r="43" spans="1:11" s="1" customFormat="1" ht="18" customHeight="1">
      <c r="A43" s="270"/>
      <c r="B43" s="270"/>
      <c r="C43" s="241"/>
      <c r="D43" s="94">
        <v>4</v>
      </c>
      <c r="E43" s="94" t="s">
        <v>1111</v>
      </c>
      <c r="F43" s="213"/>
      <c r="G43" s="92">
        <v>50000</v>
      </c>
      <c r="H43" s="92">
        <f t="shared" si="0"/>
        <v>25000</v>
      </c>
      <c r="I43" s="112" t="s">
        <v>17</v>
      </c>
      <c r="J43" s="123">
        <v>0.5</v>
      </c>
      <c r="K43" s="213"/>
    </row>
    <row r="44" spans="1:11" s="1" customFormat="1" ht="18" customHeight="1">
      <c r="A44" s="270"/>
      <c r="B44" s="270"/>
      <c r="C44" s="241"/>
      <c r="D44" s="94">
        <v>5</v>
      </c>
      <c r="E44" s="94" t="s">
        <v>1112</v>
      </c>
      <c r="F44" s="213"/>
      <c r="G44" s="92">
        <v>50000</v>
      </c>
      <c r="H44" s="92">
        <f t="shared" si="0"/>
        <v>25000</v>
      </c>
      <c r="I44" s="112" t="s">
        <v>17</v>
      </c>
      <c r="J44" s="123">
        <v>0.5</v>
      </c>
      <c r="K44" s="213"/>
    </row>
    <row r="45" spans="1:11" s="1" customFormat="1" ht="18" customHeight="1">
      <c r="A45" s="270"/>
      <c r="B45" s="270"/>
      <c r="C45" s="241"/>
      <c r="D45" s="94">
        <v>6</v>
      </c>
      <c r="E45" s="94" t="s">
        <v>1113</v>
      </c>
      <c r="F45" s="213"/>
      <c r="G45" s="92">
        <v>50000</v>
      </c>
      <c r="H45" s="92">
        <f t="shared" si="0"/>
        <v>25000</v>
      </c>
      <c r="I45" s="112" t="s">
        <v>17</v>
      </c>
      <c r="J45" s="123">
        <v>0.5</v>
      </c>
      <c r="K45" s="213"/>
    </row>
    <row r="46" spans="1:11" s="1" customFormat="1" ht="18" customHeight="1">
      <c r="A46" s="270"/>
      <c r="B46" s="270"/>
      <c r="C46" s="241"/>
      <c r="D46" s="94">
        <v>7</v>
      </c>
      <c r="E46" s="94" t="s">
        <v>1114</v>
      </c>
      <c r="F46" s="213"/>
      <c r="G46" s="92">
        <v>50000</v>
      </c>
      <c r="H46" s="92">
        <f t="shared" si="0"/>
        <v>25000</v>
      </c>
      <c r="I46" s="112" t="s">
        <v>17</v>
      </c>
      <c r="J46" s="123">
        <v>0.5</v>
      </c>
      <c r="K46" s="213"/>
    </row>
    <row r="47" spans="1:11" s="1" customFormat="1" ht="18" customHeight="1">
      <c r="A47" s="270"/>
      <c r="B47" s="270"/>
      <c r="C47" s="241"/>
      <c r="D47" s="94">
        <v>8</v>
      </c>
      <c r="E47" s="94" t="s">
        <v>1115</v>
      </c>
      <c r="F47" s="213"/>
      <c r="G47" s="92">
        <v>50000</v>
      </c>
      <c r="H47" s="92">
        <f t="shared" si="0"/>
        <v>25000</v>
      </c>
      <c r="I47" s="112" t="s">
        <v>17</v>
      </c>
      <c r="J47" s="123">
        <v>0.5</v>
      </c>
      <c r="K47" s="213"/>
    </row>
    <row r="48" spans="1:11" s="1" customFormat="1" ht="18" customHeight="1">
      <c r="A48" s="270"/>
      <c r="B48" s="270"/>
      <c r="C48" s="241"/>
      <c r="D48" s="94">
        <v>9</v>
      </c>
      <c r="E48" s="94" t="s">
        <v>1116</v>
      </c>
      <c r="F48" s="213"/>
      <c r="G48" s="92">
        <v>50000</v>
      </c>
      <c r="H48" s="92">
        <f t="shared" si="0"/>
        <v>25000</v>
      </c>
      <c r="I48" s="112" t="s">
        <v>17</v>
      </c>
      <c r="J48" s="123">
        <v>0.5</v>
      </c>
      <c r="K48" s="213"/>
    </row>
    <row r="49" spans="1:11" s="1" customFormat="1" ht="18" customHeight="1">
      <c r="A49" s="270"/>
      <c r="B49" s="270"/>
      <c r="C49" s="241"/>
      <c r="D49" s="94">
        <v>10</v>
      </c>
      <c r="E49" s="94" t="s">
        <v>1083</v>
      </c>
      <c r="F49" s="213"/>
      <c r="G49" s="92">
        <v>50000</v>
      </c>
      <c r="H49" s="92">
        <f t="shared" si="0"/>
        <v>25000</v>
      </c>
      <c r="I49" s="112" t="s">
        <v>17</v>
      </c>
      <c r="J49" s="123">
        <v>0.5</v>
      </c>
      <c r="K49" s="213"/>
    </row>
    <row r="50" spans="1:11" s="1" customFormat="1" ht="18" customHeight="1">
      <c r="A50" s="270"/>
      <c r="B50" s="270"/>
      <c r="C50" s="241"/>
      <c r="D50" s="94">
        <v>11</v>
      </c>
      <c r="E50" s="94" t="s">
        <v>1086</v>
      </c>
      <c r="F50" s="213"/>
      <c r="G50" s="92">
        <v>50000</v>
      </c>
      <c r="H50" s="92">
        <f t="shared" si="0"/>
        <v>25000</v>
      </c>
      <c r="I50" s="112" t="s">
        <v>17</v>
      </c>
      <c r="J50" s="123">
        <v>0.5</v>
      </c>
      <c r="K50" s="213"/>
    </row>
    <row r="51" spans="1:11" s="1" customFormat="1" ht="18" customHeight="1">
      <c r="A51" s="270"/>
      <c r="B51" s="270"/>
      <c r="C51" s="241"/>
      <c r="D51" s="94">
        <v>12</v>
      </c>
      <c r="E51" s="94" t="s">
        <v>1117</v>
      </c>
      <c r="F51" s="213"/>
      <c r="G51" s="92">
        <v>50000</v>
      </c>
      <c r="H51" s="92">
        <f t="shared" si="0"/>
        <v>25000</v>
      </c>
      <c r="I51" s="112" t="s">
        <v>17</v>
      </c>
      <c r="J51" s="123">
        <v>0.5</v>
      </c>
      <c r="K51" s="213"/>
    </row>
    <row r="52" spans="1:11" s="1" customFormat="1" ht="18" customHeight="1">
      <c r="A52" s="270"/>
      <c r="B52" s="270"/>
      <c r="C52" s="241"/>
      <c r="D52" s="94">
        <v>13</v>
      </c>
      <c r="E52" s="94" t="s">
        <v>1118</v>
      </c>
      <c r="F52" s="213"/>
      <c r="G52" s="92">
        <v>50000</v>
      </c>
      <c r="H52" s="92">
        <f t="shared" si="0"/>
        <v>25000</v>
      </c>
      <c r="I52" s="112" t="s">
        <v>17</v>
      </c>
      <c r="J52" s="123">
        <v>0.5</v>
      </c>
      <c r="K52" s="213"/>
    </row>
    <row r="53" spans="1:11" s="1" customFormat="1" ht="18" customHeight="1">
      <c r="A53" s="270"/>
      <c r="B53" s="270"/>
      <c r="C53" s="241"/>
      <c r="D53" s="94">
        <v>14</v>
      </c>
      <c r="E53" s="94" t="s">
        <v>1119</v>
      </c>
      <c r="F53" s="213"/>
      <c r="G53" s="92">
        <v>50000</v>
      </c>
      <c r="H53" s="92">
        <f t="shared" si="0"/>
        <v>25000</v>
      </c>
      <c r="I53" s="112" t="s">
        <v>17</v>
      </c>
      <c r="J53" s="123">
        <v>0.5</v>
      </c>
      <c r="K53" s="213"/>
    </row>
    <row r="54" spans="1:11" s="1" customFormat="1" ht="18" customHeight="1">
      <c r="A54" s="270"/>
      <c r="B54" s="270"/>
      <c r="C54" s="241"/>
      <c r="D54" s="94">
        <v>15</v>
      </c>
      <c r="E54" s="94" t="s">
        <v>1120</v>
      </c>
      <c r="F54" s="213"/>
      <c r="G54" s="92">
        <v>50000</v>
      </c>
      <c r="H54" s="92">
        <f t="shared" si="0"/>
        <v>25000</v>
      </c>
      <c r="I54" s="112" t="s">
        <v>17</v>
      </c>
      <c r="J54" s="123">
        <v>0.5</v>
      </c>
      <c r="K54" s="213"/>
    </row>
    <row r="55" spans="1:11" s="1" customFormat="1" ht="18" customHeight="1">
      <c r="A55" s="270"/>
      <c r="B55" s="270"/>
      <c r="C55" s="241"/>
      <c r="D55" s="94">
        <v>16</v>
      </c>
      <c r="E55" s="94" t="s">
        <v>1121</v>
      </c>
      <c r="F55" s="213"/>
      <c r="G55" s="92">
        <v>50000</v>
      </c>
      <c r="H55" s="92">
        <f t="shared" si="0"/>
        <v>25000</v>
      </c>
      <c r="I55" s="112" t="s">
        <v>17</v>
      </c>
      <c r="J55" s="123">
        <v>0.5</v>
      </c>
      <c r="K55" s="213"/>
    </row>
    <row r="56" spans="1:11" s="1" customFormat="1" ht="18" customHeight="1">
      <c r="A56" s="270"/>
      <c r="B56" s="270"/>
      <c r="C56" s="241"/>
      <c r="D56" s="94">
        <v>17</v>
      </c>
      <c r="E56" s="94" t="s">
        <v>1122</v>
      </c>
      <c r="F56" s="213"/>
      <c r="G56" s="92">
        <v>50000</v>
      </c>
      <c r="H56" s="92">
        <f t="shared" si="0"/>
        <v>25000</v>
      </c>
      <c r="I56" s="112" t="s">
        <v>17</v>
      </c>
      <c r="J56" s="123">
        <v>0.5</v>
      </c>
      <c r="K56" s="213"/>
    </row>
    <row r="57" spans="1:11" s="1" customFormat="1" ht="18" customHeight="1">
      <c r="A57" s="270"/>
      <c r="B57" s="270"/>
      <c r="C57" s="241"/>
      <c r="D57" s="94">
        <v>18</v>
      </c>
      <c r="E57" s="94" t="s">
        <v>1123</v>
      </c>
      <c r="F57" s="213"/>
      <c r="G57" s="92">
        <v>50000</v>
      </c>
      <c r="H57" s="92">
        <f t="shared" si="0"/>
        <v>25000</v>
      </c>
      <c r="I57" s="112" t="s">
        <v>17</v>
      </c>
      <c r="J57" s="123">
        <v>0.5</v>
      </c>
      <c r="K57" s="213"/>
    </row>
    <row r="58" spans="1:11" s="1" customFormat="1" ht="18" customHeight="1">
      <c r="A58" s="270"/>
      <c r="B58" s="270"/>
      <c r="C58" s="241"/>
      <c r="D58" s="94">
        <v>19</v>
      </c>
      <c r="E58" s="94" t="s">
        <v>1124</v>
      </c>
      <c r="F58" s="213"/>
      <c r="G58" s="92">
        <v>50000</v>
      </c>
      <c r="H58" s="92">
        <f t="shared" si="0"/>
        <v>25000</v>
      </c>
      <c r="I58" s="112" t="s">
        <v>17</v>
      </c>
      <c r="J58" s="123">
        <v>0.5</v>
      </c>
      <c r="K58" s="213"/>
    </row>
    <row r="59" spans="1:11" s="1" customFormat="1" ht="18" customHeight="1">
      <c r="A59" s="270"/>
      <c r="B59" s="270"/>
      <c r="C59" s="241"/>
      <c r="D59" s="94">
        <v>20</v>
      </c>
      <c r="E59" s="94" t="s">
        <v>1125</v>
      </c>
      <c r="F59" s="213"/>
      <c r="G59" s="92">
        <v>50000</v>
      </c>
      <c r="H59" s="92">
        <f t="shared" si="0"/>
        <v>25000</v>
      </c>
      <c r="I59" s="112" t="s">
        <v>17</v>
      </c>
      <c r="J59" s="123">
        <v>0.5</v>
      </c>
      <c r="K59" s="213"/>
    </row>
    <row r="60" spans="1:11" s="1" customFormat="1" ht="18" customHeight="1">
      <c r="A60" s="270"/>
      <c r="B60" s="270"/>
      <c r="C60" s="241"/>
      <c r="D60" s="94">
        <v>21</v>
      </c>
      <c r="E60" s="94" t="s">
        <v>1126</v>
      </c>
      <c r="F60" s="213"/>
      <c r="G60" s="92">
        <v>50000</v>
      </c>
      <c r="H60" s="92">
        <f t="shared" si="0"/>
        <v>25000</v>
      </c>
      <c r="I60" s="112" t="s">
        <v>17</v>
      </c>
      <c r="J60" s="123">
        <v>0.5</v>
      </c>
      <c r="K60" s="213"/>
    </row>
    <row r="61" spans="1:11" s="1" customFormat="1" ht="18" customHeight="1">
      <c r="A61" s="270"/>
      <c r="B61" s="270"/>
      <c r="C61" s="241"/>
      <c r="D61" s="94">
        <v>22</v>
      </c>
      <c r="E61" s="94" t="s">
        <v>1127</v>
      </c>
      <c r="F61" s="213"/>
      <c r="G61" s="92">
        <v>50000</v>
      </c>
      <c r="H61" s="92">
        <f t="shared" si="0"/>
        <v>25000</v>
      </c>
      <c r="I61" s="112" t="s">
        <v>17</v>
      </c>
      <c r="J61" s="123">
        <v>0.5</v>
      </c>
      <c r="K61" s="213"/>
    </row>
    <row r="62" spans="1:11" s="1" customFormat="1" ht="18" customHeight="1">
      <c r="A62" s="270"/>
      <c r="B62" s="270"/>
      <c r="C62" s="241"/>
      <c r="D62" s="94">
        <v>23</v>
      </c>
      <c r="E62" s="94" t="s">
        <v>1128</v>
      </c>
      <c r="F62" s="213"/>
      <c r="G62" s="92">
        <v>50000</v>
      </c>
      <c r="H62" s="92">
        <f t="shared" si="0"/>
        <v>25000</v>
      </c>
      <c r="I62" s="112" t="s">
        <v>17</v>
      </c>
      <c r="J62" s="123">
        <v>0.5</v>
      </c>
      <c r="K62" s="213"/>
    </row>
    <row r="63" spans="1:11" s="1" customFormat="1" ht="18" customHeight="1">
      <c r="A63" s="270"/>
      <c r="B63" s="270"/>
      <c r="C63" s="241"/>
      <c r="D63" s="94">
        <v>24</v>
      </c>
      <c r="E63" s="94" t="s">
        <v>1129</v>
      </c>
      <c r="F63" s="213"/>
      <c r="G63" s="92">
        <v>50000</v>
      </c>
      <c r="H63" s="92">
        <f t="shared" si="0"/>
        <v>25000</v>
      </c>
      <c r="I63" s="112" t="s">
        <v>17</v>
      </c>
      <c r="J63" s="123">
        <v>0.5</v>
      </c>
      <c r="K63" s="213"/>
    </row>
    <row r="64" spans="1:11" s="1" customFormat="1" ht="18" customHeight="1">
      <c r="A64" s="270"/>
      <c r="B64" s="270"/>
      <c r="C64" s="241"/>
      <c r="D64" s="94">
        <v>25</v>
      </c>
      <c r="E64" s="94" t="s">
        <v>1130</v>
      </c>
      <c r="F64" s="213"/>
      <c r="G64" s="92">
        <v>50000</v>
      </c>
      <c r="H64" s="92">
        <f t="shared" si="0"/>
        <v>25000</v>
      </c>
      <c r="I64" s="112" t="s">
        <v>17</v>
      </c>
      <c r="J64" s="123">
        <v>0.5</v>
      </c>
      <c r="K64" s="213"/>
    </row>
    <row r="65" spans="1:11" s="1" customFormat="1" ht="18" customHeight="1">
      <c r="A65" s="270"/>
      <c r="B65" s="270"/>
      <c r="C65" s="241"/>
      <c r="D65" s="94">
        <v>26</v>
      </c>
      <c r="E65" s="94" t="s">
        <v>1131</v>
      </c>
      <c r="F65" s="213"/>
      <c r="G65" s="92">
        <v>50000</v>
      </c>
      <c r="H65" s="92">
        <f t="shared" si="0"/>
        <v>25000</v>
      </c>
      <c r="I65" s="112" t="s">
        <v>17</v>
      </c>
      <c r="J65" s="123">
        <v>0.5</v>
      </c>
      <c r="K65" s="213"/>
    </row>
    <row r="66" spans="1:11" s="1" customFormat="1" ht="18" customHeight="1">
      <c r="A66" s="270"/>
      <c r="B66" s="270"/>
      <c r="C66" s="241"/>
      <c r="D66" s="94">
        <v>27</v>
      </c>
      <c r="E66" s="94" t="s">
        <v>1132</v>
      </c>
      <c r="F66" s="213"/>
      <c r="G66" s="92">
        <v>50000</v>
      </c>
      <c r="H66" s="92">
        <f t="shared" si="0"/>
        <v>25000</v>
      </c>
      <c r="I66" s="112" t="s">
        <v>17</v>
      </c>
      <c r="J66" s="123">
        <v>0.5</v>
      </c>
      <c r="K66" s="213"/>
    </row>
    <row r="67" spans="1:11" s="1" customFormat="1" ht="18" customHeight="1">
      <c r="A67" s="270"/>
      <c r="B67" s="270"/>
      <c r="C67" s="241"/>
      <c r="D67" s="94">
        <v>28</v>
      </c>
      <c r="E67" s="94" t="s">
        <v>1133</v>
      </c>
      <c r="F67" s="213"/>
      <c r="G67" s="92">
        <v>50000</v>
      </c>
      <c r="H67" s="92">
        <f t="shared" si="0"/>
        <v>25000</v>
      </c>
      <c r="I67" s="112" t="s">
        <v>17</v>
      </c>
      <c r="J67" s="123">
        <v>0.5</v>
      </c>
      <c r="K67" s="213"/>
    </row>
    <row r="68" spans="1:11" s="1" customFormat="1" ht="18" customHeight="1">
      <c r="A68" s="270"/>
      <c r="B68" s="270"/>
      <c r="C68" s="241"/>
      <c r="D68" s="94">
        <v>29</v>
      </c>
      <c r="E68" s="94" t="s">
        <v>1134</v>
      </c>
      <c r="F68" s="213"/>
      <c r="G68" s="92">
        <v>50000</v>
      </c>
      <c r="H68" s="92">
        <f t="shared" si="0"/>
        <v>25000</v>
      </c>
      <c r="I68" s="112" t="s">
        <v>17</v>
      </c>
      <c r="J68" s="123">
        <v>0.5</v>
      </c>
      <c r="K68" s="213"/>
    </row>
    <row r="69" spans="1:11" s="1" customFormat="1" ht="18" customHeight="1">
      <c r="A69" s="270"/>
      <c r="B69" s="270"/>
      <c r="C69" s="241"/>
      <c r="D69" s="94">
        <v>30</v>
      </c>
      <c r="E69" s="94" t="s">
        <v>1135</v>
      </c>
      <c r="F69" s="213"/>
      <c r="G69" s="92">
        <v>50000</v>
      </c>
      <c r="H69" s="92">
        <f t="shared" si="0"/>
        <v>25000</v>
      </c>
      <c r="I69" s="112" t="s">
        <v>17</v>
      </c>
      <c r="J69" s="123">
        <v>0.5</v>
      </c>
      <c r="K69" s="213"/>
    </row>
    <row r="70" spans="1:11" s="1" customFormat="1" ht="18" customHeight="1">
      <c r="A70" s="270"/>
      <c r="B70" s="270"/>
      <c r="C70" s="241"/>
      <c r="D70" s="94">
        <v>31</v>
      </c>
      <c r="E70" s="94" t="s">
        <v>1136</v>
      </c>
      <c r="F70" s="213"/>
      <c r="G70" s="92">
        <v>50000</v>
      </c>
      <c r="H70" s="92">
        <f t="shared" si="0"/>
        <v>25000</v>
      </c>
      <c r="I70" s="112" t="s">
        <v>17</v>
      </c>
      <c r="J70" s="123">
        <v>0.5</v>
      </c>
      <c r="K70" s="213"/>
    </row>
    <row r="71" spans="1:11" s="1" customFormat="1" ht="18" customHeight="1">
      <c r="A71" s="270"/>
      <c r="B71" s="270"/>
      <c r="C71" s="241"/>
      <c r="D71" s="94">
        <v>32</v>
      </c>
      <c r="E71" s="94" t="s">
        <v>1137</v>
      </c>
      <c r="F71" s="213"/>
      <c r="G71" s="92">
        <v>50000</v>
      </c>
      <c r="H71" s="92">
        <f t="shared" si="0"/>
        <v>25000</v>
      </c>
      <c r="I71" s="112" t="s">
        <v>17</v>
      </c>
      <c r="J71" s="123">
        <v>0.5</v>
      </c>
      <c r="K71" s="213"/>
    </row>
    <row r="72" spans="1:11" s="1" customFormat="1" ht="18" customHeight="1">
      <c r="A72" s="270"/>
      <c r="B72" s="270"/>
      <c r="C72" s="241"/>
      <c r="D72" s="94">
        <v>33</v>
      </c>
      <c r="E72" s="94" t="s">
        <v>1138</v>
      </c>
      <c r="F72" s="213"/>
      <c r="G72" s="92">
        <v>50000</v>
      </c>
      <c r="H72" s="92">
        <f t="shared" si="0"/>
        <v>25000</v>
      </c>
      <c r="I72" s="112" t="s">
        <v>17</v>
      </c>
      <c r="J72" s="123">
        <v>0.5</v>
      </c>
      <c r="K72" s="213"/>
    </row>
    <row r="73" spans="1:11" s="1" customFormat="1" ht="18" customHeight="1">
      <c r="A73" s="270"/>
      <c r="B73" s="270"/>
      <c r="C73" s="241"/>
      <c r="D73" s="94">
        <v>34</v>
      </c>
      <c r="E73" s="94" t="s">
        <v>1139</v>
      </c>
      <c r="F73" s="213"/>
      <c r="G73" s="92">
        <v>50000</v>
      </c>
      <c r="H73" s="92">
        <f t="shared" si="0"/>
        <v>25000</v>
      </c>
      <c r="I73" s="112" t="s">
        <v>17</v>
      </c>
      <c r="J73" s="123">
        <v>0.5</v>
      </c>
      <c r="K73" s="213"/>
    </row>
    <row r="74" spans="1:11" s="1" customFormat="1" ht="18" customHeight="1">
      <c r="A74" s="270"/>
      <c r="B74" s="270"/>
      <c r="C74" s="241"/>
      <c r="D74" s="94">
        <v>35</v>
      </c>
      <c r="E74" s="94" t="s">
        <v>1140</v>
      </c>
      <c r="F74" s="213"/>
      <c r="G74" s="92">
        <v>50000</v>
      </c>
      <c r="H74" s="92">
        <f t="shared" si="0"/>
        <v>25000</v>
      </c>
      <c r="I74" s="112" t="s">
        <v>17</v>
      </c>
      <c r="J74" s="123">
        <v>0.5</v>
      </c>
      <c r="K74" s="213"/>
    </row>
    <row r="75" spans="1:11" s="1" customFormat="1" ht="18" customHeight="1">
      <c r="A75" s="270"/>
      <c r="B75" s="270"/>
      <c r="C75" s="241"/>
      <c r="D75" s="94">
        <v>36</v>
      </c>
      <c r="E75" s="94" t="s">
        <v>1141</v>
      </c>
      <c r="F75" s="213"/>
      <c r="G75" s="92">
        <v>50000</v>
      </c>
      <c r="H75" s="92">
        <f t="shared" ref="H75:H89" si="1">G75*0.5</f>
        <v>25000</v>
      </c>
      <c r="I75" s="112" t="s">
        <v>17</v>
      </c>
      <c r="J75" s="123">
        <v>0.5</v>
      </c>
      <c r="K75" s="213"/>
    </row>
    <row r="76" spans="1:11" s="1" customFormat="1" ht="18" customHeight="1">
      <c r="A76" s="270"/>
      <c r="B76" s="270"/>
      <c r="C76" s="241"/>
      <c r="D76" s="94">
        <v>37</v>
      </c>
      <c r="E76" s="94" t="s">
        <v>1142</v>
      </c>
      <c r="F76" s="213"/>
      <c r="G76" s="92">
        <v>50000</v>
      </c>
      <c r="H76" s="92">
        <f t="shared" si="1"/>
        <v>25000</v>
      </c>
      <c r="I76" s="112" t="s">
        <v>17</v>
      </c>
      <c r="J76" s="123">
        <v>0.5</v>
      </c>
      <c r="K76" s="213"/>
    </row>
    <row r="77" spans="1:11" s="1" customFormat="1" ht="18" customHeight="1">
      <c r="A77" s="270"/>
      <c r="B77" s="270"/>
      <c r="C77" s="241"/>
      <c r="D77" s="94">
        <v>38</v>
      </c>
      <c r="E77" s="94" t="s">
        <v>1143</v>
      </c>
      <c r="F77" s="213"/>
      <c r="G77" s="92">
        <v>50000</v>
      </c>
      <c r="H77" s="92">
        <f t="shared" si="1"/>
        <v>25000</v>
      </c>
      <c r="I77" s="112" t="s">
        <v>17</v>
      </c>
      <c r="J77" s="123">
        <v>0.5</v>
      </c>
      <c r="K77" s="213"/>
    </row>
    <row r="78" spans="1:11" s="1" customFormat="1" ht="18" customHeight="1">
      <c r="A78" s="270"/>
      <c r="B78" s="270"/>
      <c r="C78" s="241"/>
      <c r="D78" s="94">
        <v>39</v>
      </c>
      <c r="E78" s="94" t="s">
        <v>1144</v>
      </c>
      <c r="F78" s="213"/>
      <c r="G78" s="92">
        <v>50000</v>
      </c>
      <c r="H78" s="92">
        <f t="shared" si="1"/>
        <v>25000</v>
      </c>
      <c r="I78" s="112" t="s">
        <v>17</v>
      </c>
      <c r="J78" s="123">
        <v>0.5</v>
      </c>
      <c r="K78" s="213"/>
    </row>
    <row r="79" spans="1:11" s="1" customFormat="1" ht="18" customHeight="1">
      <c r="A79" s="270"/>
      <c r="B79" s="270"/>
      <c r="C79" s="241"/>
      <c r="D79" s="94">
        <v>40</v>
      </c>
      <c r="E79" s="94" t="s">
        <v>1091</v>
      </c>
      <c r="F79" s="213"/>
      <c r="G79" s="92">
        <v>50000</v>
      </c>
      <c r="H79" s="92">
        <f t="shared" si="1"/>
        <v>25000</v>
      </c>
      <c r="I79" s="112" t="s">
        <v>17</v>
      </c>
      <c r="J79" s="123">
        <v>0.5</v>
      </c>
      <c r="K79" s="213"/>
    </row>
    <row r="80" spans="1:11" s="1" customFormat="1" ht="18" customHeight="1">
      <c r="A80" s="270"/>
      <c r="B80" s="270"/>
      <c r="C80" s="241"/>
      <c r="D80" s="94">
        <v>41</v>
      </c>
      <c r="E80" s="94" t="s">
        <v>1145</v>
      </c>
      <c r="F80" s="213"/>
      <c r="G80" s="92">
        <v>50000</v>
      </c>
      <c r="H80" s="92">
        <f t="shared" si="1"/>
        <v>25000</v>
      </c>
      <c r="I80" s="112" t="s">
        <v>17</v>
      </c>
      <c r="J80" s="123">
        <v>0.5</v>
      </c>
      <c r="K80" s="213"/>
    </row>
    <row r="81" spans="1:11" s="1" customFormat="1" ht="18" customHeight="1">
      <c r="A81" s="270"/>
      <c r="B81" s="270"/>
      <c r="C81" s="241"/>
      <c r="D81" s="94">
        <v>42</v>
      </c>
      <c r="E81" s="94" t="s">
        <v>1146</v>
      </c>
      <c r="F81" s="213"/>
      <c r="G81" s="92">
        <v>50000</v>
      </c>
      <c r="H81" s="92">
        <f t="shared" si="1"/>
        <v>25000</v>
      </c>
      <c r="I81" s="112" t="s">
        <v>17</v>
      </c>
      <c r="J81" s="123">
        <v>0.5</v>
      </c>
      <c r="K81" s="213"/>
    </row>
    <row r="82" spans="1:11" s="1" customFormat="1" ht="18" customHeight="1">
      <c r="A82" s="270"/>
      <c r="B82" s="270"/>
      <c r="C82" s="241"/>
      <c r="D82" s="94">
        <v>43</v>
      </c>
      <c r="E82" s="94" t="s">
        <v>1147</v>
      </c>
      <c r="F82" s="213"/>
      <c r="G82" s="92">
        <v>50000</v>
      </c>
      <c r="H82" s="92">
        <f t="shared" si="1"/>
        <v>25000</v>
      </c>
      <c r="I82" s="112" t="s">
        <v>17</v>
      </c>
      <c r="J82" s="123">
        <v>0.5</v>
      </c>
      <c r="K82" s="213"/>
    </row>
    <row r="83" spans="1:11" s="1" customFormat="1" ht="18" customHeight="1">
      <c r="A83" s="270"/>
      <c r="B83" s="270"/>
      <c r="C83" s="241"/>
      <c r="D83" s="94">
        <v>44</v>
      </c>
      <c r="E83" s="94" t="s">
        <v>1148</v>
      </c>
      <c r="F83" s="213"/>
      <c r="G83" s="92">
        <v>50000</v>
      </c>
      <c r="H83" s="92">
        <f t="shared" si="1"/>
        <v>25000</v>
      </c>
      <c r="I83" s="112" t="s">
        <v>17</v>
      </c>
      <c r="J83" s="123">
        <v>0.5</v>
      </c>
      <c r="K83" s="213"/>
    </row>
    <row r="84" spans="1:11" s="1" customFormat="1" ht="18" customHeight="1">
      <c r="A84" s="270"/>
      <c r="B84" s="270"/>
      <c r="C84" s="241"/>
      <c r="D84" s="94">
        <v>45</v>
      </c>
      <c r="E84" s="94" t="s">
        <v>1088</v>
      </c>
      <c r="F84" s="213"/>
      <c r="G84" s="92">
        <v>50000</v>
      </c>
      <c r="H84" s="92">
        <f t="shared" si="1"/>
        <v>25000</v>
      </c>
      <c r="I84" s="112" t="s">
        <v>17</v>
      </c>
      <c r="J84" s="123">
        <v>0.5</v>
      </c>
      <c r="K84" s="213"/>
    </row>
    <row r="85" spans="1:11" s="1" customFormat="1" ht="18" customHeight="1">
      <c r="A85" s="270"/>
      <c r="B85" s="270"/>
      <c r="C85" s="241"/>
      <c r="D85" s="94">
        <v>46</v>
      </c>
      <c r="E85" s="94" t="s">
        <v>1149</v>
      </c>
      <c r="F85" s="213"/>
      <c r="G85" s="92">
        <v>50000</v>
      </c>
      <c r="H85" s="92">
        <f t="shared" si="1"/>
        <v>25000</v>
      </c>
      <c r="I85" s="112" t="s">
        <v>17</v>
      </c>
      <c r="J85" s="123">
        <v>0.5</v>
      </c>
      <c r="K85" s="213"/>
    </row>
    <row r="86" spans="1:11" s="1" customFormat="1" ht="18" customHeight="1">
      <c r="A86" s="270"/>
      <c r="B86" s="270"/>
      <c r="C86" s="241"/>
      <c r="D86" s="94">
        <v>47</v>
      </c>
      <c r="E86" s="94" t="s">
        <v>1150</v>
      </c>
      <c r="F86" s="213"/>
      <c r="G86" s="92">
        <v>50000</v>
      </c>
      <c r="H86" s="92">
        <f t="shared" si="1"/>
        <v>25000</v>
      </c>
      <c r="I86" s="112" t="s">
        <v>17</v>
      </c>
      <c r="J86" s="123">
        <v>0.5</v>
      </c>
      <c r="K86" s="213"/>
    </row>
    <row r="87" spans="1:11" s="1" customFormat="1" ht="18" customHeight="1">
      <c r="A87" s="270"/>
      <c r="B87" s="270"/>
      <c r="C87" s="241"/>
      <c r="D87" s="94">
        <v>48</v>
      </c>
      <c r="E87" s="94" t="s">
        <v>1151</v>
      </c>
      <c r="F87" s="213"/>
      <c r="G87" s="92">
        <v>50000</v>
      </c>
      <c r="H87" s="92">
        <f t="shared" si="1"/>
        <v>25000</v>
      </c>
      <c r="I87" s="112" t="s">
        <v>17</v>
      </c>
      <c r="J87" s="123">
        <v>0.5</v>
      </c>
      <c r="K87" s="213"/>
    </row>
    <row r="88" spans="1:11" s="1" customFormat="1" ht="18" customHeight="1">
      <c r="A88" s="270"/>
      <c r="B88" s="270"/>
      <c r="C88" s="241"/>
      <c r="D88" s="94">
        <v>49</v>
      </c>
      <c r="E88" s="94" t="s">
        <v>1082</v>
      </c>
      <c r="F88" s="213"/>
      <c r="G88" s="92">
        <v>50000</v>
      </c>
      <c r="H88" s="92">
        <f t="shared" si="1"/>
        <v>25000</v>
      </c>
      <c r="I88" s="112" t="s">
        <v>17</v>
      </c>
      <c r="J88" s="123">
        <v>0.5</v>
      </c>
      <c r="K88" s="213"/>
    </row>
    <row r="89" spans="1:11" s="1" customFormat="1" ht="18" customHeight="1">
      <c r="A89" s="5"/>
      <c r="B89" s="5"/>
      <c r="C89" s="7"/>
      <c r="D89" s="94">
        <v>50</v>
      </c>
      <c r="E89" s="94" t="s">
        <v>1152</v>
      </c>
      <c r="F89" s="213"/>
      <c r="G89" s="92">
        <v>50000</v>
      </c>
      <c r="H89" s="92">
        <f t="shared" si="1"/>
        <v>25000</v>
      </c>
      <c r="I89" s="112" t="s">
        <v>17</v>
      </c>
      <c r="J89" s="123">
        <v>0.5</v>
      </c>
      <c r="K89" s="213"/>
    </row>
    <row r="90" spans="1:11" s="1" customFormat="1" ht="16.5" customHeight="1">
      <c r="A90" s="217" t="s">
        <v>41</v>
      </c>
      <c r="B90" s="217"/>
      <c r="C90" s="217"/>
      <c r="D90" s="217"/>
      <c r="E90" s="217"/>
      <c r="F90" s="112"/>
      <c r="G90" s="92">
        <f>SUM(G39:G89)</f>
        <v>2550000</v>
      </c>
      <c r="H90" s="92">
        <f>SUM(H39:H89)</f>
        <v>1275000</v>
      </c>
      <c r="I90" s="112"/>
      <c r="J90" s="123"/>
      <c r="K90" s="112"/>
    </row>
    <row r="91" spans="1:11" s="1" customFormat="1" ht="14.25" customHeight="1">
      <c r="A91" s="7"/>
      <c r="B91" s="7"/>
      <c r="C91" s="7"/>
      <c r="D91" s="7"/>
      <c r="E91" s="7"/>
      <c r="F91" s="112"/>
      <c r="G91" s="92"/>
      <c r="H91" s="92"/>
      <c r="I91" s="112"/>
      <c r="J91" s="123"/>
      <c r="K91" s="112"/>
    </row>
    <row r="92" spans="1:11" s="1" customFormat="1" ht="42" customHeight="1">
      <c r="A92" s="128" t="s">
        <v>9</v>
      </c>
      <c r="B92" s="128" t="s">
        <v>50</v>
      </c>
      <c r="C92" s="128" t="s">
        <v>8</v>
      </c>
      <c r="D92" s="94" t="s">
        <v>22</v>
      </c>
      <c r="E92" s="15" t="s">
        <v>51</v>
      </c>
      <c r="F92" s="128" t="s">
        <v>13</v>
      </c>
      <c r="G92" s="128" t="s">
        <v>2</v>
      </c>
      <c r="H92" s="128" t="s">
        <v>46</v>
      </c>
      <c r="I92" s="128" t="s">
        <v>47</v>
      </c>
      <c r="J92" s="128" t="s">
        <v>3</v>
      </c>
      <c r="K92" s="128" t="s">
        <v>4</v>
      </c>
    </row>
    <row r="93" spans="1:11" s="1" customFormat="1" ht="38.25" customHeight="1">
      <c r="A93" s="270">
        <v>1</v>
      </c>
      <c r="B93" s="270" t="s">
        <v>1048</v>
      </c>
      <c r="C93" s="268" t="s">
        <v>1033</v>
      </c>
      <c r="D93" s="7"/>
      <c r="E93" s="94" t="s">
        <v>1157</v>
      </c>
      <c r="F93" s="213" t="s">
        <v>19</v>
      </c>
      <c r="G93" s="7"/>
      <c r="H93" s="7"/>
      <c r="I93" s="7"/>
      <c r="J93" s="119"/>
      <c r="K93" s="213" t="s">
        <v>16</v>
      </c>
    </row>
    <row r="94" spans="1:11" s="1" customFormat="1" ht="33" customHeight="1">
      <c r="A94" s="270"/>
      <c r="B94" s="270"/>
      <c r="C94" s="268"/>
      <c r="D94" s="5" t="s">
        <v>1156</v>
      </c>
      <c r="E94" s="5" t="s">
        <v>1155</v>
      </c>
      <c r="F94" s="213"/>
      <c r="G94" s="7"/>
      <c r="H94" s="7"/>
      <c r="I94" s="7"/>
      <c r="J94" s="119"/>
      <c r="K94" s="213"/>
    </row>
    <row r="95" spans="1:11" s="1" customFormat="1" ht="18" customHeight="1">
      <c r="A95" s="270"/>
      <c r="B95" s="270"/>
      <c r="C95" s="268"/>
      <c r="D95" s="94">
        <v>1</v>
      </c>
      <c r="E95" s="94" t="s">
        <v>1081</v>
      </c>
      <c r="F95" s="213"/>
      <c r="G95" s="92">
        <v>100000</v>
      </c>
      <c r="H95" s="92">
        <f>G95*0.5</f>
        <v>50000</v>
      </c>
      <c r="I95" s="109">
        <f>H95</f>
        <v>50000</v>
      </c>
      <c r="J95" s="123">
        <v>1</v>
      </c>
      <c r="K95" s="213"/>
    </row>
    <row r="96" spans="1:11" s="1" customFormat="1" ht="18" customHeight="1">
      <c r="A96" s="270"/>
      <c r="B96" s="270"/>
      <c r="C96" s="268"/>
      <c r="D96" s="94">
        <v>2</v>
      </c>
      <c r="E96" s="94" t="s">
        <v>1082</v>
      </c>
      <c r="F96" s="213"/>
      <c r="G96" s="92">
        <v>100000</v>
      </c>
      <c r="H96" s="92">
        <f t="shared" ref="H96:H159" si="2">G96*0.5</f>
        <v>50000</v>
      </c>
      <c r="I96" s="109">
        <f t="shared" ref="I96:I114" si="3">H96</f>
        <v>50000</v>
      </c>
      <c r="J96" s="123">
        <v>1</v>
      </c>
      <c r="K96" s="213"/>
    </row>
    <row r="97" spans="1:11" s="1" customFormat="1" ht="18" customHeight="1">
      <c r="A97" s="270"/>
      <c r="B97" s="270"/>
      <c r="C97" s="268"/>
      <c r="D97" s="94">
        <v>3</v>
      </c>
      <c r="E97" s="94" t="s">
        <v>1083</v>
      </c>
      <c r="F97" s="213"/>
      <c r="G97" s="92">
        <v>100000</v>
      </c>
      <c r="H97" s="92">
        <f t="shared" si="2"/>
        <v>50000</v>
      </c>
      <c r="I97" s="109">
        <f t="shared" si="3"/>
        <v>50000</v>
      </c>
      <c r="J97" s="123">
        <v>1</v>
      </c>
      <c r="K97" s="213"/>
    </row>
    <row r="98" spans="1:11" s="1" customFormat="1" ht="18" customHeight="1">
      <c r="A98" s="270"/>
      <c r="B98" s="270"/>
      <c r="C98" s="268"/>
      <c r="D98" s="94">
        <v>4</v>
      </c>
      <c r="E98" s="94" t="s">
        <v>1084</v>
      </c>
      <c r="F98" s="213"/>
      <c r="G98" s="92">
        <v>100000</v>
      </c>
      <c r="H98" s="92">
        <f t="shared" si="2"/>
        <v>50000</v>
      </c>
      <c r="I98" s="109">
        <f t="shared" si="3"/>
        <v>50000</v>
      </c>
      <c r="J98" s="123">
        <v>1</v>
      </c>
      <c r="K98" s="213"/>
    </row>
    <row r="99" spans="1:11" s="1" customFormat="1" ht="18" customHeight="1">
      <c r="A99" s="270"/>
      <c r="B99" s="270"/>
      <c r="C99" s="268"/>
      <c r="D99" s="94">
        <v>5</v>
      </c>
      <c r="E99" s="94" t="s">
        <v>1085</v>
      </c>
      <c r="F99" s="213"/>
      <c r="G99" s="92">
        <v>100000</v>
      </c>
      <c r="H99" s="92">
        <f t="shared" si="2"/>
        <v>50000</v>
      </c>
      <c r="I99" s="109">
        <f t="shared" si="3"/>
        <v>50000</v>
      </c>
      <c r="J99" s="123">
        <v>1</v>
      </c>
      <c r="K99" s="213"/>
    </row>
    <row r="100" spans="1:11" s="1" customFormat="1" ht="18" customHeight="1">
      <c r="A100" s="270"/>
      <c r="B100" s="270"/>
      <c r="C100" s="268"/>
      <c r="D100" s="94">
        <v>6</v>
      </c>
      <c r="E100" s="94" t="s">
        <v>1086</v>
      </c>
      <c r="F100" s="213"/>
      <c r="G100" s="92">
        <v>100000</v>
      </c>
      <c r="H100" s="92">
        <f t="shared" si="2"/>
        <v>50000</v>
      </c>
      <c r="I100" s="109">
        <f t="shared" si="3"/>
        <v>50000</v>
      </c>
      <c r="J100" s="123">
        <v>1</v>
      </c>
      <c r="K100" s="213"/>
    </row>
    <row r="101" spans="1:11" s="1" customFormat="1" ht="18" customHeight="1">
      <c r="A101" s="270"/>
      <c r="B101" s="270"/>
      <c r="C101" s="268"/>
      <c r="D101" s="94">
        <v>7</v>
      </c>
      <c r="E101" s="94" t="s">
        <v>1087</v>
      </c>
      <c r="F101" s="213"/>
      <c r="G101" s="92">
        <v>100000</v>
      </c>
      <c r="H101" s="92">
        <f t="shared" si="2"/>
        <v>50000</v>
      </c>
      <c r="I101" s="109">
        <f t="shared" si="3"/>
        <v>50000</v>
      </c>
      <c r="J101" s="123">
        <v>1</v>
      </c>
      <c r="K101" s="213"/>
    </row>
    <row r="102" spans="1:11" s="1" customFormat="1" ht="18" customHeight="1">
      <c r="A102" s="270"/>
      <c r="B102" s="270"/>
      <c r="C102" s="268"/>
      <c r="D102" s="94">
        <v>8</v>
      </c>
      <c r="E102" s="94" t="s">
        <v>1088</v>
      </c>
      <c r="F102" s="213"/>
      <c r="G102" s="92">
        <v>100000</v>
      </c>
      <c r="H102" s="92">
        <f t="shared" si="2"/>
        <v>50000</v>
      </c>
      <c r="I102" s="109">
        <f t="shared" si="3"/>
        <v>50000</v>
      </c>
      <c r="J102" s="123">
        <v>1</v>
      </c>
      <c r="K102" s="213"/>
    </row>
    <row r="103" spans="1:11" s="1" customFormat="1" ht="18" customHeight="1">
      <c r="A103" s="270"/>
      <c r="B103" s="270"/>
      <c r="C103" s="241"/>
      <c r="D103" s="94">
        <v>9</v>
      </c>
      <c r="E103" s="94" t="s">
        <v>1089</v>
      </c>
      <c r="F103" s="213"/>
      <c r="G103" s="92">
        <v>100000</v>
      </c>
      <c r="H103" s="92">
        <f t="shared" si="2"/>
        <v>50000</v>
      </c>
      <c r="I103" s="109">
        <f t="shared" si="3"/>
        <v>50000</v>
      </c>
      <c r="J103" s="123">
        <v>1</v>
      </c>
      <c r="K103" s="213"/>
    </row>
    <row r="104" spans="1:11" s="1" customFormat="1" ht="18" customHeight="1">
      <c r="A104" s="270"/>
      <c r="B104" s="270"/>
      <c r="C104" s="241"/>
      <c r="D104" s="94">
        <v>10</v>
      </c>
      <c r="E104" s="94" t="s">
        <v>1090</v>
      </c>
      <c r="F104" s="213"/>
      <c r="G104" s="92">
        <v>100000</v>
      </c>
      <c r="H104" s="92">
        <f t="shared" si="2"/>
        <v>50000</v>
      </c>
      <c r="I104" s="109">
        <f t="shared" si="3"/>
        <v>50000</v>
      </c>
      <c r="J104" s="123">
        <v>1</v>
      </c>
      <c r="K104" s="213"/>
    </row>
    <row r="105" spans="1:11" s="1" customFormat="1" ht="18" customHeight="1">
      <c r="A105" s="270"/>
      <c r="B105" s="270"/>
      <c r="C105" s="241"/>
      <c r="D105" s="94">
        <v>11</v>
      </c>
      <c r="E105" s="94" t="s">
        <v>1091</v>
      </c>
      <c r="F105" s="213"/>
      <c r="G105" s="92">
        <v>100000</v>
      </c>
      <c r="H105" s="92">
        <f t="shared" si="2"/>
        <v>50000</v>
      </c>
      <c r="I105" s="109">
        <f t="shared" si="3"/>
        <v>50000</v>
      </c>
      <c r="J105" s="123">
        <v>1</v>
      </c>
      <c r="K105" s="213"/>
    </row>
    <row r="106" spans="1:11" s="1" customFormat="1" ht="18" customHeight="1">
      <c r="A106" s="270"/>
      <c r="B106" s="270"/>
      <c r="C106" s="241"/>
      <c r="D106" s="94">
        <v>12</v>
      </c>
      <c r="E106" s="94" t="s">
        <v>1092</v>
      </c>
      <c r="F106" s="213"/>
      <c r="G106" s="92">
        <v>100000</v>
      </c>
      <c r="H106" s="92">
        <f t="shared" si="2"/>
        <v>50000</v>
      </c>
      <c r="I106" s="109">
        <f t="shared" si="3"/>
        <v>50000</v>
      </c>
      <c r="J106" s="123">
        <v>1</v>
      </c>
      <c r="K106" s="213"/>
    </row>
    <row r="107" spans="1:11" s="1" customFormat="1" ht="18" customHeight="1">
      <c r="A107" s="270"/>
      <c r="B107" s="270"/>
      <c r="C107" s="241"/>
      <c r="D107" s="94">
        <v>13</v>
      </c>
      <c r="E107" s="94" t="s">
        <v>1093</v>
      </c>
      <c r="F107" s="213"/>
      <c r="G107" s="92">
        <v>100000</v>
      </c>
      <c r="H107" s="92">
        <f t="shared" si="2"/>
        <v>50000</v>
      </c>
      <c r="I107" s="109">
        <f t="shared" si="3"/>
        <v>50000</v>
      </c>
      <c r="J107" s="123">
        <v>1</v>
      </c>
      <c r="K107" s="213"/>
    </row>
    <row r="108" spans="1:11" s="1" customFormat="1" ht="18" customHeight="1">
      <c r="A108" s="270"/>
      <c r="B108" s="270"/>
      <c r="C108" s="241"/>
      <c r="D108" s="94">
        <v>14</v>
      </c>
      <c r="E108" s="94" t="s">
        <v>1094</v>
      </c>
      <c r="F108" s="213"/>
      <c r="G108" s="92">
        <v>100000</v>
      </c>
      <c r="H108" s="92">
        <f t="shared" si="2"/>
        <v>50000</v>
      </c>
      <c r="I108" s="109">
        <f t="shared" si="3"/>
        <v>50000</v>
      </c>
      <c r="J108" s="123">
        <v>1</v>
      </c>
      <c r="K108" s="213"/>
    </row>
    <row r="109" spans="1:11" s="1" customFormat="1" ht="18" customHeight="1">
      <c r="A109" s="270"/>
      <c r="B109" s="270"/>
      <c r="C109" s="241"/>
      <c r="D109" s="94">
        <v>15</v>
      </c>
      <c r="E109" s="94" t="s">
        <v>1095</v>
      </c>
      <c r="F109" s="213"/>
      <c r="G109" s="92">
        <v>100000</v>
      </c>
      <c r="H109" s="92">
        <f t="shared" si="2"/>
        <v>50000</v>
      </c>
      <c r="I109" s="109">
        <f t="shared" si="3"/>
        <v>50000</v>
      </c>
      <c r="J109" s="123">
        <v>1</v>
      </c>
      <c r="K109" s="213"/>
    </row>
    <row r="110" spans="1:11" s="1" customFormat="1" ht="18" customHeight="1">
      <c r="A110" s="270"/>
      <c r="B110" s="270"/>
      <c r="C110" s="241"/>
      <c r="D110" s="94">
        <v>16</v>
      </c>
      <c r="E110" s="94" t="s">
        <v>1096</v>
      </c>
      <c r="F110" s="213"/>
      <c r="G110" s="92">
        <v>100000</v>
      </c>
      <c r="H110" s="92">
        <f t="shared" si="2"/>
        <v>50000</v>
      </c>
      <c r="I110" s="109">
        <f t="shared" si="3"/>
        <v>50000</v>
      </c>
      <c r="J110" s="123">
        <v>1</v>
      </c>
      <c r="K110" s="213"/>
    </row>
    <row r="111" spans="1:11" s="1" customFormat="1" ht="18" customHeight="1">
      <c r="A111" s="270"/>
      <c r="B111" s="270"/>
      <c r="C111" s="241"/>
      <c r="D111" s="94">
        <v>17</v>
      </c>
      <c r="E111" s="94" t="s">
        <v>1097</v>
      </c>
      <c r="F111" s="213"/>
      <c r="G111" s="92">
        <v>100000</v>
      </c>
      <c r="H111" s="92">
        <f t="shared" si="2"/>
        <v>50000</v>
      </c>
      <c r="I111" s="109">
        <f t="shared" si="3"/>
        <v>50000</v>
      </c>
      <c r="J111" s="123">
        <v>1</v>
      </c>
      <c r="K111" s="213"/>
    </row>
    <row r="112" spans="1:11" s="1" customFormat="1" ht="18" customHeight="1">
      <c r="A112" s="270"/>
      <c r="B112" s="270"/>
      <c r="C112" s="241"/>
      <c r="D112" s="94">
        <v>18</v>
      </c>
      <c r="E112" s="94" t="s">
        <v>1098</v>
      </c>
      <c r="F112" s="213"/>
      <c r="G112" s="92">
        <v>100000</v>
      </c>
      <c r="H112" s="92">
        <f t="shared" si="2"/>
        <v>50000</v>
      </c>
      <c r="I112" s="109">
        <f t="shared" si="3"/>
        <v>50000</v>
      </c>
      <c r="J112" s="123">
        <v>1</v>
      </c>
      <c r="K112" s="213"/>
    </row>
    <row r="113" spans="1:11" s="1" customFormat="1" ht="18" customHeight="1">
      <c r="A113" s="270"/>
      <c r="B113" s="270"/>
      <c r="C113" s="241"/>
      <c r="D113" s="94">
        <v>19</v>
      </c>
      <c r="E113" s="94" t="s">
        <v>1099</v>
      </c>
      <c r="F113" s="213"/>
      <c r="G113" s="92">
        <v>100000</v>
      </c>
      <c r="H113" s="92">
        <f t="shared" si="2"/>
        <v>50000</v>
      </c>
      <c r="I113" s="109">
        <f t="shared" si="3"/>
        <v>50000</v>
      </c>
      <c r="J113" s="123">
        <v>1</v>
      </c>
      <c r="K113" s="213"/>
    </row>
    <row r="114" spans="1:11" s="1" customFormat="1" ht="18" customHeight="1">
      <c r="A114" s="270"/>
      <c r="B114" s="270"/>
      <c r="C114" s="241"/>
      <c r="D114" s="94">
        <v>20</v>
      </c>
      <c r="E114" s="94" t="s">
        <v>1100</v>
      </c>
      <c r="F114" s="213"/>
      <c r="G114" s="92">
        <v>100000</v>
      </c>
      <c r="H114" s="92">
        <f t="shared" si="2"/>
        <v>50000</v>
      </c>
      <c r="I114" s="109">
        <f t="shared" si="3"/>
        <v>50000</v>
      </c>
      <c r="J114" s="123">
        <v>1</v>
      </c>
      <c r="K114" s="213"/>
    </row>
    <row r="115" spans="1:11" s="1" customFormat="1" ht="18" customHeight="1">
      <c r="A115" s="138"/>
      <c r="B115" s="98"/>
      <c r="C115" s="24"/>
      <c r="D115" s="135"/>
      <c r="E115" s="159" t="s">
        <v>41</v>
      </c>
      <c r="F115" s="135"/>
      <c r="G115" s="124">
        <f>SUM(G95:G114)</f>
        <v>2000000</v>
      </c>
      <c r="H115" s="124">
        <f>SUM(H95:H114)</f>
        <v>1000000</v>
      </c>
      <c r="I115" s="160">
        <f>SUM(I95:I114)</f>
        <v>1000000</v>
      </c>
      <c r="J115" s="121"/>
      <c r="K115" s="213"/>
    </row>
    <row r="116" spans="1:11" s="1" customFormat="1" ht="27" customHeight="1">
      <c r="A116" s="285"/>
      <c r="B116" s="285"/>
      <c r="C116" s="245"/>
      <c r="D116" s="94"/>
      <c r="E116" s="5" t="s">
        <v>1154</v>
      </c>
      <c r="F116" s="211" t="s">
        <v>19</v>
      </c>
      <c r="G116" s="92"/>
      <c r="H116" s="92"/>
      <c r="I116" s="112"/>
      <c r="J116" s="123"/>
      <c r="K116" s="134"/>
    </row>
    <row r="117" spans="1:11" s="1" customFormat="1" ht="18" customHeight="1">
      <c r="A117" s="286"/>
      <c r="B117" s="286"/>
      <c r="C117" s="246"/>
      <c r="D117" s="105" t="s">
        <v>888</v>
      </c>
      <c r="E117" s="94" t="s">
        <v>1103</v>
      </c>
      <c r="F117" s="212"/>
      <c r="G117" s="92">
        <v>200000</v>
      </c>
      <c r="H117" s="92">
        <f t="shared" si="2"/>
        <v>100000</v>
      </c>
      <c r="I117" s="140">
        <f t="shared" ref="I117:I121" si="4">H117</f>
        <v>100000</v>
      </c>
      <c r="J117" s="120">
        <v>1</v>
      </c>
      <c r="K117" s="211" t="s">
        <v>16</v>
      </c>
    </row>
    <row r="118" spans="1:11" s="1" customFormat="1" ht="18" customHeight="1">
      <c r="A118" s="286"/>
      <c r="B118" s="286"/>
      <c r="C118" s="246"/>
      <c r="D118" s="105" t="s">
        <v>1101</v>
      </c>
      <c r="E118" s="94" t="s">
        <v>1104</v>
      </c>
      <c r="F118" s="212"/>
      <c r="G118" s="92">
        <v>200000</v>
      </c>
      <c r="H118" s="92">
        <f t="shared" si="2"/>
        <v>100000</v>
      </c>
      <c r="I118" s="140">
        <f t="shared" si="4"/>
        <v>100000</v>
      </c>
      <c r="J118" s="120">
        <v>1</v>
      </c>
      <c r="K118" s="212"/>
    </row>
    <row r="119" spans="1:11" s="1" customFormat="1" ht="18" customHeight="1">
      <c r="A119" s="286"/>
      <c r="B119" s="286"/>
      <c r="C119" s="246"/>
      <c r="D119" s="105" t="s">
        <v>1102</v>
      </c>
      <c r="E119" s="94" t="s">
        <v>1105</v>
      </c>
      <c r="F119" s="212"/>
      <c r="G119" s="92">
        <v>200000</v>
      </c>
      <c r="H119" s="92">
        <f t="shared" si="2"/>
        <v>100000</v>
      </c>
      <c r="I119" s="140">
        <f t="shared" si="4"/>
        <v>100000</v>
      </c>
      <c r="J119" s="120">
        <v>1</v>
      </c>
      <c r="K119" s="212"/>
    </row>
    <row r="120" spans="1:11" s="1" customFormat="1" ht="18" customHeight="1">
      <c r="A120" s="286"/>
      <c r="B120" s="286"/>
      <c r="C120" s="246"/>
      <c r="D120" s="105" t="s">
        <v>893</v>
      </c>
      <c r="E120" s="94" t="s">
        <v>1106</v>
      </c>
      <c r="F120" s="212"/>
      <c r="G120" s="92">
        <v>200000</v>
      </c>
      <c r="H120" s="92">
        <f t="shared" si="2"/>
        <v>100000</v>
      </c>
      <c r="I120" s="140">
        <f t="shared" si="4"/>
        <v>100000</v>
      </c>
      <c r="J120" s="120">
        <v>1</v>
      </c>
      <c r="K120" s="212"/>
    </row>
    <row r="121" spans="1:11" s="1" customFormat="1" ht="18" customHeight="1">
      <c r="A121" s="287"/>
      <c r="B121" s="287"/>
      <c r="C121" s="247"/>
      <c r="D121" s="105" t="s">
        <v>915</v>
      </c>
      <c r="E121" s="94" t="s">
        <v>1107</v>
      </c>
      <c r="F121" s="223"/>
      <c r="G121" s="92">
        <v>200000</v>
      </c>
      <c r="H121" s="92">
        <f t="shared" si="2"/>
        <v>100000</v>
      </c>
      <c r="I121" s="140">
        <f t="shared" si="4"/>
        <v>100000</v>
      </c>
      <c r="J121" s="120">
        <v>1</v>
      </c>
      <c r="K121" s="212"/>
    </row>
    <row r="122" spans="1:11" s="1" customFormat="1" ht="18.75" customHeight="1">
      <c r="A122" s="5"/>
      <c r="B122" s="5"/>
      <c r="C122" s="7"/>
      <c r="D122" s="94"/>
      <c r="E122" s="105" t="s">
        <v>41</v>
      </c>
      <c r="F122" s="94"/>
      <c r="G122" s="139">
        <f>SUM(G117:G121)</f>
        <v>1000000</v>
      </c>
      <c r="H122" s="93">
        <f>SUM(H117:H121)</f>
        <v>500000</v>
      </c>
      <c r="I122" s="141">
        <f>SUM(I117:I121)</f>
        <v>500000</v>
      </c>
      <c r="J122" s="119"/>
      <c r="K122" s="212"/>
    </row>
    <row r="123" spans="1:11" s="1" customFormat="1" ht="27.75" customHeight="1">
      <c r="A123" s="270"/>
      <c r="B123" s="270"/>
      <c r="C123" s="241"/>
      <c r="D123" s="94"/>
      <c r="E123" s="5" t="s">
        <v>1153</v>
      </c>
      <c r="F123" s="213" t="s">
        <v>19</v>
      </c>
      <c r="G123" s="92"/>
      <c r="H123" s="92"/>
      <c r="I123" s="112"/>
      <c r="J123" s="123"/>
      <c r="K123" s="213" t="s">
        <v>16</v>
      </c>
    </row>
    <row r="124" spans="1:11" s="1" customFormat="1" ht="18" customHeight="1">
      <c r="A124" s="270"/>
      <c r="B124" s="270"/>
      <c r="C124" s="241"/>
      <c r="D124" s="94">
        <v>1</v>
      </c>
      <c r="E124" s="94" t="s">
        <v>1108</v>
      </c>
      <c r="F124" s="213"/>
      <c r="G124" s="92">
        <v>50000</v>
      </c>
      <c r="H124" s="92">
        <f t="shared" si="2"/>
        <v>25000</v>
      </c>
      <c r="I124" s="109">
        <f t="shared" ref="I124:I173" si="5">H124</f>
        <v>25000</v>
      </c>
      <c r="J124" s="123">
        <v>1</v>
      </c>
      <c r="K124" s="213"/>
    </row>
    <row r="125" spans="1:11" s="1" customFormat="1" ht="18" customHeight="1">
      <c r="A125" s="270"/>
      <c r="B125" s="270"/>
      <c r="C125" s="241"/>
      <c r="D125" s="94">
        <v>2</v>
      </c>
      <c r="E125" s="94" t="s">
        <v>1109</v>
      </c>
      <c r="F125" s="213"/>
      <c r="G125" s="92">
        <v>50000</v>
      </c>
      <c r="H125" s="92">
        <f t="shared" si="2"/>
        <v>25000</v>
      </c>
      <c r="I125" s="109">
        <f t="shared" si="5"/>
        <v>25000</v>
      </c>
      <c r="J125" s="123">
        <v>1</v>
      </c>
      <c r="K125" s="213"/>
    </row>
    <row r="126" spans="1:11" s="1" customFormat="1" ht="18" customHeight="1">
      <c r="A126" s="270"/>
      <c r="B126" s="270"/>
      <c r="C126" s="241"/>
      <c r="D126" s="94">
        <v>3</v>
      </c>
      <c r="E126" s="94" t="s">
        <v>1110</v>
      </c>
      <c r="F126" s="213"/>
      <c r="G126" s="92">
        <v>50000</v>
      </c>
      <c r="H126" s="92">
        <f t="shared" si="2"/>
        <v>25000</v>
      </c>
      <c r="I126" s="109">
        <f t="shared" si="5"/>
        <v>25000</v>
      </c>
      <c r="J126" s="123">
        <v>1</v>
      </c>
      <c r="K126" s="213"/>
    </row>
    <row r="127" spans="1:11" s="1" customFormat="1" ht="18" customHeight="1">
      <c r="A127" s="270"/>
      <c r="B127" s="270"/>
      <c r="C127" s="241"/>
      <c r="D127" s="94">
        <v>4</v>
      </c>
      <c r="E127" s="94" t="s">
        <v>1111</v>
      </c>
      <c r="F127" s="213"/>
      <c r="G127" s="92">
        <v>50000</v>
      </c>
      <c r="H127" s="92">
        <f t="shared" si="2"/>
        <v>25000</v>
      </c>
      <c r="I127" s="109">
        <f t="shared" si="5"/>
        <v>25000</v>
      </c>
      <c r="J127" s="123">
        <v>1</v>
      </c>
      <c r="K127" s="213"/>
    </row>
    <row r="128" spans="1:11" s="1" customFormat="1" ht="18" customHeight="1">
      <c r="A128" s="270"/>
      <c r="B128" s="270"/>
      <c r="C128" s="241"/>
      <c r="D128" s="94">
        <v>5</v>
      </c>
      <c r="E128" s="94" t="s">
        <v>1112</v>
      </c>
      <c r="F128" s="213"/>
      <c r="G128" s="92">
        <v>50000</v>
      </c>
      <c r="H128" s="92">
        <f t="shared" si="2"/>
        <v>25000</v>
      </c>
      <c r="I128" s="109">
        <f t="shared" si="5"/>
        <v>25000</v>
      </c>
      <c r="J128" s="123">
        <v>1</v>
      </c>
      <c r="K128" s="213"/>
    </row>
    <row r="129" spans="1:11" s="1" customFormat="1" ht="18" customHeight="1">
      <c r="A129" s="270"/>
      <c r="B129" s="270"/>
      <c r="C129" s="241"/>
      <c r="D129" s="94">
        <v>6</v>
      </c>
      <c r="E129" s="94" t="s">
        <v>1113</v>
      </c>
      <c r="F129" s="213"/>
      <c r="G129" s="92">
        <v>50000</v>
      </c>
      <c r="H129" s="92">
        <f t="shared" si="2"/>
        <v>25000</v>
      </c>
      <c r="I129" s="109">
        <f t="shared" si="5"/>
        <v>25000</v>
      </c>
      <c r="J129" s="123">
        <v>1</v>
      </c>
      <c r="K129" s="213"/>
    </row>
    <row r="130" spans="1:11" s="1" customFormat="1" ht="18" customHeight="1">
      <c r="A130" s="270"/>
      <c r="B130" s="270"/>
      <c r="C130" s="241"/>
      <c r="D130" s="94">
        <v>7</v>
      </c>
      <c r="E130" s="94" t="s">
        <v>1114</v>
      </c>
      <c r="F130" s="213"/>
      <c r="G130" s="92">
        <v>50000</v>
      </c>
      <c r="H130" s="92">
        <f t="shared" si="2"/>
        <v>25000</v>
      </c>
      <c r="I130" s="109">
        <f t="shared" si="5"/>
        <v>25000</v>
      </c>
      <c r="J130" s="123">
        <v>1</v>
      </c>
      <c r="K130" s="213"/>
    </row>
    <row r="131" spans="1:11" s="1" customFormat="1" ht="18" customHeight="1">
      <c r="A131" s="270"/>
      <c r="B131" s="270"/>
      <c r="C131" s="241"/>
      <c r="D131" s="94">
        <v>8</v>
      </c>
      <c r="E131" s="94" t="s">
        <v>1115</v>
      </c>
      <c r="F131" s="213"/>
      <c r="G131" s="92">
        <v>50000</v>
      </c>
      <c r="H131" s="92">
        <f t="shared" si="2"/>
        <v>25000</v>
      </c>
      <c r="I131" s="109">
        <f t="shared" si="5"/>
        <v>25000</v>
      </c>
      <c r="J131" s="123">
        <v>1</v>
      </c>
      <c r="K131" s="213"/>
    </row>
    <row r="132" spans="1:11" s="1" customFormat="1" ht="18" customHeight="1">
      <c r="A132" s="270"/>
      <c r="B132" s="270"/>
      <c r="C132" s="241"/>
      <c r="D132" s="94">
        <v>9</v>
      </c>
      <c r="E132" s="94" t="s">
        <v>1116</v>
      </c>
      <c r="F132" s="213"/>
      <c r="G132" s="92">
        <v>50000</v>
      </c>
      <c r="H132" s="92">
        <f t="shared" si="2"/>
        <v>25000</v>
      </c>
      <c r="I132" s="109">
        <f t="shared" si="5"/>
        <v>25000</v>
      </c>
      <c r="J132" s="123">
        <v>1</v>
      </c>
      <c r="K132" s="213"/>
    </row>
    <row r="133" spans="1:11" s="1" customFormat="1" ht="18" customHeight="1">
      <c r="A133" s="270"/>
      <c r="B133" s="270"/>
      <c r="C133" s="241"/>
      <c r="D133" s="94">
        <v>10</v>
      </c>
      <c r="E133" s="94" t="s">
        <v>1083</v>
      </c>
      <c r="F133" s="213"/>
      <c r="G133" s="92">
        <v>50000</v>
      </c>
      <c r="H133" s="92">
        <f t="shared" si="2"/>
        <v>25000</v>
      </c>
      <c r="I133" s="109">
        <f t="shared" si="5"/>
        <v>25000</v>
      </c>
      <c r="J133" s="123">
        <v>1</v>
      </c>
      <c r="K133" s="213"/>
    </row>
    <row r="134" spans="1:11" s="1" customFormat="1" ht="18" customHeight="1">
      <c r="A134" s="270"/>
      <c r="B134" s="270"/>
      <c r="C134" s="241"/>
      <c r="D134" s="94">
        <v>11</v>
      </c>
      <c r="E134" s="94" t="s">
        <v>1086</v>
      </c>
      <c r="F134" s="213"/>
      <c r="G134" s="92">
        <v>50000</v>
      </c>
      <c r="H134" s="92">
        <f t="shared" si="2"/>
        <v>25000</v>
      </c>
      <c r="I134" s="109">
        <f t="shared" si="5"/>
        <v>25000</v>
      </c>
      <c r="J134" s="123">
        <v>1</v>
      </c>
      <c r="K134" s="213"/>
    </row>
    <row r="135" spans="1:11" s="1" customFormat="1" ht="18" customHeight="1">
      <c r="A135" s="270"/>
      <c r="B135" s="270"/>
      <c r="C135" s="241"/>
      <c r="D135" s="94">
        <v>12</v>
      </c>
      <c r="E135" s="94" t="s">
        <v>1117</v>
      </c>
      <c r="F135" s="213"/>
      <c r="G135" s="92">
        <v>50000</v>
      </c>
      <c r="H135" s="92">
        <f t="shared" si="2"/>
        <v>25000</v>
      </c>
      <c r="I135" s="109">
        <f t="shared" si="5"/>
        <v>25000</v>
      </c>
      <c r="J135" s="123">
        <v>1</v>
      </c>
      <c r="K135" s="213"/>
    </row>
    <row r="136" spans="1:11" s="1" customFormat="1" ht="18" customHeight="1">
      <c r="A136" s="270"/>
      <c r="B136" s="270"/>
      <c r="C136" s="241"/>
      <c r="D136" s="94">
        <v>13</v>
      </c>
      <c r="E136" s="94" t="s">
        <v>1118</v>
      </c>
      <c r="F136" s="213"/>
      <c r="G136" s="92">
        <v>50000</v>
      </c>
      <c r="H136" s="92">
        <f t="shared" si="2"/>
        <v>25000</v>
      </c>
      <c r="I136" s="109">
        <f t="shared" si="5"/>
        <v>25000</v>
      </c>
      <c r="J136" s="123">
        <v>1</v>
      </c>
      <c r="K136" s="213"/>
    </row>
    <row r="137" spans="1:11" s="1" customFormat="1" ht="18" customHeight="1">
      <c r="A137" s="270"/>
      <c r="B137" s="270"/>
      <c r="C137" s="241"/>
      <c r="D137" s="94">
        <v>14</v>
      </c>
      <c r="E137" s="94" t="s">
        <v>1119</v>
      </c>
      <c r="F137" s="213"/>
      <c r="G137" s="92">
        <v>50000</v>
      </c>
      <c r="H137" s="92">
        <f t="shared" si="2"/>
        <v>25000</v>
      </c>
      <c r="I137" s="109">
        <f t="shared" si="5"/>
        <v>25000</v>
      </c>
      <c r="J137" s="123">
        <v>1</v>
      </c>
      <c r="K137" s="213"/>
    </row>
    <row r="138" spans="1:11" s="1" customFormat="1" ht="18" customHeight="1">
      <c r="A138" s="270"/>
      <c r="B138" s="270"/>
      <c r="C138" s="241"/>
      <c r="D138" s="94">
        <v>15</v>
      </c>
      <c r="E138" s="94" t="s">
        <v>1120</v>
      </c>
      <c r="F138" s="213"/>
      <c r="G138" s="92">
        <v>50000</v>
      </c>
      <c r="H138" s="92">
        <f t="shared" si="2"/>
        <v>25000</v>
      </c>
      <c r="I138" s="109">
        <f t="shared" si="5"/>
        <v>25000</v>
      </c>
      <c r="J138" s="123">
        <v>1</v>
      </c>
      <c r="K138" s="213"/>
    </row>
    <row r="139" spans="1:11" s="1" customFormat="1" ht="18" customHeight="1">
      <c r="A139" s="270"/>
      <c r="B139" s="270"/>
      <c r="C139" s="241"/>
      <c r="D139" s="94">
        <v>16</v>
      </c>
      <c r="E139" s="94" t="s">
        <v>1121</v>
      </c>
      <c r="F139" s="213"/>
      <c r="G139" s="92">
        <v>50000</v>
      </c>
      <c r="H139" s="92">
        <f t="shared" si="2"/>
        <v>25000</v>
      </c>
      <c r="I139" s="109">
        <f t="shared" si="5"/>
        <v>25000</v>
      </c>
      <c r="J139" s="123">
        <v>1</v>
      </c>
      <c r="K139" s="213"/>
    </row>
    <row r="140" spans="1:11" s="1" customFormat="1" ht="18" customHeight="1">
      <c r="A140" s="270"/>
      <c r="B140" s="270"/>
      <c r="C140" s="241"/>
      <c r="D140" s="94">
        <v>17</v>
      </c>
      <c r="E140" s="94" t="s">
        <v>1122</v>
      </c>
      <c r="F140" s="213"/>
      <c r="G140" s="92">
        <v>50000</v>
      </c>
      <c r="H140" s="92">
        <f t="shared" si="2"/>
        <v>25000</v>
      </c>
      <c r="I140" s="109">
        <f t="shared" si="5"/>
        <v>25000</v>
      </c>
      <c r="J140" s="123">
        <v>1</v>
      </c>
      <c r="K140" s="213"/>
    </row>
    <row r="141" spans="1:11" s="1" customFormat="1" ht="18" customHeight="1">
      <c r="A141" s="270"/>
      <c r="B141" s="270"/>
      <c r="C141" s="241"/>
      <c r="D141" s="94">
        <v>18</v>
      </c>
      <c r="E141" s="94" t="s">
        <v>1123</v>
      </c>
      <c r="F141" s="213"/>
      <c r="G141" s="92">
        <v>50000</v>
      </c>
      <c r="H141" s="92">
        <f t="shared" si="2"/>
        <v>25000</v>
      </c>
      <c r="I141" s="109">
        <f t="shared" si="5"/>
        <v>25000</v>
      </c>
      <c r="J141" s="123">
        <v>1</v>
      </c>
      <c r="K141" s="213"/>
    </row>
    <row r="142" spans="1:11" s="1" customFormat="1" ht="18" customHeight="1">
      <c r="A142" s="270"/>
      <c r="B142" s="270"/>
      <c r="C142" s="241"/>
      <c r="D142" s="94">
        <v>19</v>
      </c>
      <c r="E142" s="94" t="s">
        <v>1124</v>
      </c>
      <c r="F142" s="213"/>
      <c r="G142" s="92">
        <v>50000</v>
      </c>
      <c r="H142" s="92">
        <f t="shared" si="2"/>
        <v>25000</v>
      </c>
      <c r="I142" s="109">
        <f t="shared" si="5"/>
        <v>25000</v>
      </c>
      <c r="J142" s="123">
        <v>1</v>
      </c>
      <c r="K142" s="213"/>
    </row>
    <row r="143" spans="1:11" s="1" customFormat="1" ht="18" customHeight="1">
      <c r="A143" s="270"/>
      <c r="B143" s="270"/>
      <c r="C143" s="241"/>
      <c r="D143" s="94">
        <v>20</v>
      </c>
      <c r="E143" s="94" t="s">
        <v>1125</v>
      </c>
      <c r="F143" s="213"/>
      <c r="G143" s="92">
        <v>50000</v>
      </c>
      <c r="H143" s="92">
        <f t="shared" si="2"/>
        <v>25000</v>
      </c>
      <c r="I143" s="109">
        <f t="shared" si="5"/>
        <v>25000</v>
      </c>
      <c r="J143" s="123">
        <v>1</v>
      </c>
      <c r="K143" s="213"/>
    </row>
    <row r="144" spans="1:11" s="1" customFormat="1" ht="18" customHeight="1">
      <c r="A144" s="270"/>
      <c r="B144" s="270"/>
      <c r="C144" s="241"/>
      <c r="D144" s="94">
        <v>21</v>
      </c>
      <c r="E144" s="94" t="s">
        <v>1126</v>
      </c>
      <c r="F144" s="213"/>
      <c r="G144" s="92">
        <v>50000</v>
      </c>
      <c r="H144" s="92">
        <f t="shared" si="2"/>
        <v>25000</v>
      </c>
      <c r="I144" s="109">
        <f t="shared" si="5"/>
        <v>25000</v>
      </c>
      <c r="J144" s="123">
        <v>1</v>
      </c>
      <c r="K144" s="213"/>
    </row>
    <row r="145" spans="1:11" s="1" customFormat="1" ht="18" customHeight="1">
      <c r="A145" s="270"/>
      <c r="B145" s="270"/>
      <c r="C145" s="241"/>
      <c r="D145" s="94">
        <v>22</v>
      </c>
      <c r="E145" s="94" t="s">
        <v>1127</v>
      </c>
      <c r="F145" s="213"/>
      <c r="G145" s="92">
        <v>50000</v>
      </c>
      <c r="H145" s="92">
        <f t="shared" si="2"/>
        <v>25000</v>
      </c>
      <c r="I145" s="109">
        <f t="shared" si="5"/>
        <v>25000</v>
      </c>
      <c r="J145" s="123">
        <v>1</v>
      </c>
      <c r="K145" s="213"/>
    </row>
    <row r="146" spans="1:11" s="1" customFormat="1" ht="18" customHeight="1">
      <c r="A146" s="270"/>
      <c r="B146" s="270"/>
      <c r="C146" s="241"/>
      <c r="D146" s="94">
        <v>23</v>
      </c>
      <c r="E146" s="94" t="s">
        <v>1128</v>
      </c>
      <c r="F146" s="213"/>
      <c r="G146" s="92">
        <v>50000</v>
      </c>
      <c r="H146" s="92">
        <f t="shared" si="2"/>
        <v>25000</v>
      </c>
      <c r="I146" s="109">
        <f t="shared" si="5"/>
        <v>25000</v>
      </c>
      <c r="J146" s="123">
        <v>1</v>
      </c>
      <c r="K146" s="213"/>
    </row>
    <row r="147" spans="1:11" s="1" customFormat="1" ht="18" customHeight="1">
      <c r="A147" s="270"/>
      <c r="B147" s="270"/>
      <c r="C147" s="241"/>
      <c r="D147" s="94">
        <v>24</v>
      </c>
      <c r="E147" s="94" t="s">
        <v>1129</v>
      </c>
      <c r="F147" s="213"/>
      <c r="G147" s="92">
        <v>50000</v>
      </c>
      <c r="H147" s="92">
        <f t="shared" si="2"/>
        <v>25000</v>
      </c>
      <c r="I147" s="109">
        <f t="shared" si="5"/>
        <v>25000</v>
      </c>
      <c r="J147" s="123">
        <v>1</v>
      </c>
      <c r="K147" s="213"/>
    </row>
    <row r="148" spans="1:11" s="1" customFormat="1" ht="18" customHeight="1">
      <c r="A148" s="270"/>
      <c r="B148" s="270"/>
      <c r="C148" s="241"/>
      <c r="D148" s="94">
        <v>25</v>
      </c>
      <c r="E148" s="94" t="s">
        <v>1130</v>
      </c>
      <c r="F148" s="213"/>
      <c r="G148" s="92">
        <v>50000</v>
      </c>
      <c r="H148" s="92">
        <f t="shared" si="2"/>
        <v>25000</v>
      </c>
      <c r="I148" s="109">
        <f t="shared" si="5"/>
        <v>25000</v>
      </c>
      <c r="J148" s="123">
        <v>1</v>
      </c>
      <c r="K148" s="213"/>
    </row>
    <row r="149" spans="1:11" s="1" customFormat="1" ht="18" customHeight="1">
      <c r="A149" s="270"/>
      <c r="B149" s="270"/>
      <c r="C149" s="241"/>
      <c r="D149" s="94">
        <v>26</v>
      </c>
      <c r="E149" s="94" t="s">
        <v>1131</v>
      </c>
      <c r="F149" s="213"/>
      <c r="G149" s="92">
        <v>50000</v>
      </c>
      <c r="H149" s="92">
        <f t="shared" si="2"/>
        <v>25000</v>
      </c>
      <c r="I149" s="109">
        <f t="shared" si="5"/>
        <v>25000</v>
      </c>
      <c r="J149" s="123">
        <v>1</v>
      </c>
      <c r="K149" s="213"/>
    </row>
    <row r="150" spans="1:11" s="1" customFormat="1" ht="18" customHeight="1">
      <c r="A150" s="270"/>
      <c r="B150" s="270"/>
      <c r="C150" s="241"/>
      <c r="D150" s="94">
        <v>27</v>
      </c>
      <c r="E150" s="94" t="s">
        <v>1132</v>
      </c>
      <c r="F150" s="213"/>
      <c r="G150" s="92">
        <v>50000</v>
      </c>
      <c r="H150" s="92">
        <f t="shared" si="2"/>
        <v>25000</v>
      </c>
      <c r="I150" s="109">
        <f t="shared" si="5"/>
        <v>25000</v>
      </c>
      <c r="J150" s="123">
        <v>1</v>
      </c>
      <c r="K150" s="213"/>
    </row>
    <row r="151" spans="1:11" s="1" customFormat="1" ht="18" customHeight="1">
      <c r="A151" s="270"/>
      <c r="B151" s="270"/>
      <c r="C151" s="241"/>
      <c r="D151" s="94">
        <v>28</v>
      </c>
      <c r="E151" s="94" t="s">
        <v>1133</v>
      </c>
      <c r="F151" s="213"/>
      <c r="G151" s="92">
        <v>50000</v>
      </c>
      <c r="H151" s="92">
        <f t="shared" si="2"/>
        <v>25000</v>
      </c>
      <c r="I151" s="109">
        <f t="shared" si="5"/>
        <v>25000</v>
      </c>
      <c r="J151" s="123">
        <v>1</v>
      </c>
      <c r="K151" s="213"/>
    </row>
    <row r="152" spans="1:11" s="1" customFormat="1" ht="18" customHeight="1">
      <c r="A152" s="270"/>
      <c r="B152" s="270"/>
      <c r="C152" s="241"/>
      <c r="D152" s="94">
        <v>29</v>
      </c>
      <c r="E152" s="94" t="s">
        <v>1134</v>
      </c>
      <c r="F152" s="213"/>
      <c r="G152" s="92">
        <v>50000</v>
      </c>
      <c r="H152" s="92">
        <f t="shared" si="2"/>
        <v>25000</v>
      </c>
      <c r="I152" s="109">
        <f t="shared" si="5"/>
        <v>25000</v>
      </c>
      <c r="J152" s="123">
        <v>1</v>
      </c>
      <c r="K152" s="213"/>
    </row>
    <row r="153" spans="1:11" s="1" customFormat="1" ht="18" customHeight="1">
      <c r="A153" s="270"/>
      <c r="B153" s="270"/>
      <c r="C153" s="241"/>
      <c r="D153" s="94">
        <v>30</v>
      </c>
      <c r="E153" s="94" t="s">
        <v>1135</v>
      </c>
      <c r="F153" s="213"/>
      <c r="G153" s="92">
        <v>50000</v>
      </c>
      <c r="H153" s="92">
        <f t="shared" si="2"/>
        <v>25000</v>
      </c>
      <c r="I153" s="109">
        <f t="shared" si="5"/>
        <v>25000</v>
      </c>
      <c r="J153" s="123">
        <v>1</v>
      </c>
      <c r="K153" s="213"/>
    </row>
    <row r="154" spans="1:11" s="1" customFormat="1" ht="18" customHeight="1">
      <c r="A154" s="270"/>
      <c r="B154" s="270"/>
      <c r="C154" s="241"/>
      <c r="D154" s="94">
        <v>31</v>
      </c>
      <c r="E154" s="94" t="s">
        <v>1136</v>
      </c>
      <c r="F154" s="213"/>
      <c r="G154" s="92">
        <v>50000</v>
      </c>
      <c r="H154" s="92">
        <f t="shared" si="2"/>
        <v>25000</v>
      </c>
      <c r="I154" s="109">
        <f t="shared" si="5"/>
        <v>25000</v>
      </c>
      <c r="J154" s="123">
        <v>1</v>
      </c>
      <c r="K154" s="213"/>
    </row>
    <row r="155" spans="1:11" s="1" customFormat="1" ht="18" customHeight="1">
      <c r="A155" s="270"/>
      <c r="B155" s="270"/>
      <c r="C155" s="241"/>
      <c r="D155" s="94">
        <v>32</v>
      </c>
      <c r="E155" s="94" t="s">
        <v>1137</v>
      </c>
      <c r="F155" s="213"/>
      <c r="G155" s="92">
        <v>50000</v>
      </c>
      <c r="H155" s="92">
        <f t="shared" si="2"/>
        <v>25000</v>
      </c>
      <c r="I155" s="109">
        <f t="shared" si="5"/>
        <v>25000</v>
      </c>
      <c r="J155" s="123">
        <v>1</v>
      </c>
      <c r="K155" s="213"/>
    </row>
    <row r="156" spans="1:11" s="1" customFormat="1" ht="18" customHeight="1">
      <c r="A156" s="270"/>
      <c r="B156" s="270"/>
      <c r="C156" s="241"/>
      <c r="D156" s="94">
        <v>33</v>
      </c>
      <c r="E156" s="94" t="s">
        <v>1138</v>
      </c>
      <c r="F156" s="213"/>
      <c r="G156" s="92">
        <v>50000</v>
      </c>
      <c r="H156" s="92">
        <f t="shared" si="2"/>
        <v>25000</v>
      </c>
      <c r="I156" s="109">
        <f t="shared" si="5"/>
        <v>25000</v>
      </c>
      <c r="J156" s="123">
        <v>1</v>
      </c>
      <c r="K156" s="213"/>
    </row>
    <row r="157" spans="1:11" s="1" customFormat="1" ht="18" customHeight="1">
      <c r="A157" s="270"/>
      <c r="B157" s="270"/>
      <c r="C157" s="241"/>
      <c r="D157" s="94">
        <v>34</v>
      </c>
      <c r="E157" s="94" t="s">
        <v>1139</v>
      </c>
      <c r="F157" s="213"/>
      <c r="G157" s="92">
        <v>50000</v>
      </c>
      <c r="H157" s="92">
        <f t="shared" si="2"/>
        <v>25000</v>
      </c>
      <c r="I157" s="109">
        <f t="shared" si="5"/>
        <v>25000</v>
      </c>
      <c r="J157" s="123">
        <v>1</v>
      </c>
      <c r="K157" s="213"/>
    </row>
    <row r="158" spans="1:11" s="1" customFormat="1" ht="18" customHeight="1">
      <c r="A158" s="270"/>
      <c r="B158" s="270"/>
      <c r="C158" s="241"/>
      <c r="D158" s="94">
        <v>35</v>
      </c>
      <c r="E158" s="94" t="s">
        <v>1140</v>
      </c>
      <c r="F158" s="213"/>
      <c r="G158" s="92">
        <v>50000</v>
      </c>
      <c r="H158" s="92">
        <f t="shared" si="2"/>
        <v>25000</v>
      </c>
      <c r="I158" s="109">
        <f t="shared" si="5"/>
        <v>25000</v>
      </c>
      <c r="J158" s="123">
        <v>1</v>
      </c>
      <c r="K158" s="213"/>
    </row>
    <row r="159" spans="1:11" s="1" customFormat="1" ht="18" customHeight="1">
      <c r="A159" s="270"/>
      <c r="B159" s="270"/>
      <c r="C159" s="241"/>
      <c r="D159" s="94">
        <v>36</v>
      </c>
      <c r="E159" s="94" t="s">
        <v>1141</v>
      </c>
      <c r="F159" s="213"/>
      <c r="G159" s="92">
        <v>50000</v>
      </c>
      <c r="H159" s="92">
        <f t="shared" si="2"/>
        <v>25000</v>
      </c>
      <c r="I159" s="109">
        <f t="shared" si="5"/>
        <v>25000</v>
      </c>
      <c r="J159" s="123">
        <v>1</v>
      </c>
      <c r="K159" s="213"/>
    </row>
    <row r="160" spans="1:11" s="1" customFormat="1" ht="18" customHeight="1">
      <c r="A160" s="270"/>
      <c r="B160" s="270"/>
      <c r="C160" s="241"/>
      <c r="D160" s="94">
        <v>37</v>
      </c>
      <c r="E160" s="94" t="s">
        <v>1142</v>
      </c>
      <c r="F160" s="213"/>
      <c r="G160" s="92">
        <v>50000</v>
      </c>
      <c r="H160" s="92">
        <f t="shared" ref="H160:H173" si="6">G160*0.5</f>
        <v>25000</v>
      </c>
      <c r="I160" s="109">
        <f t="shared" si="5"/>
        <v>25000</v>
      </c>
      <c r="J160" s="123">
        <v>1</v>
      </c>
      <c r="K160" s="213"/>
    </row>
    <row r="161" spans="1:11" s="1" customFormat="1" ht="18" customHeight="1">
      <c r="A161" s="270"/>
      <c r="B161" s="270"/>
      <c r="C161" s="241"/>
      <c r="D161" s="94">
        <v>38</v>
      </c>
      <c r="E161" s="94" t="s">
        <v>1143</v>
      </c>
      <c r="F161" s="213"/>
      <c r="G161" s="92">
        <v>50000</v>
      </c>
      <c r="H161" s="92">
        <f t="shared" si="6"/>
        <v>25000</v>
      </c>
      <c r="I161" s="109">
        <f t="shared" si="5"/>
        <v>25000</v>
      </c>
      <c r="J161" s="123">
        <v>1</v>
      </c>
      <c r="K161" s="213"/>
    </row>
    <row r="162" spans="1:11" s="1" customFormat="1" ht="18" customHeight="1">
      <c r="A162" s="270"/>
      <c r="B162" s="270"/>
      <c r="C162" s="241"/>
      <c r="D162" s="94">
        <v>39</v>
      </c>
      <c r="E162" s="94" t="s">
        <v>1144</v>
      </c>
      <c r="F162" s="213"/>
      <c r="G162" s="92">
        <v>50000</v>
      </c>
      <c r="H162" s="92">
        <f t="shared" si="6"/>
        <v>25000</v>
      </c>
      <c r="I162" s="109">
        <f t="shared" si="5"/>
        <v>25000</v>
      </c>
      <c r="J162" s="123">
        <v>1</v>
      </c>
      <c r="K162" s="213"/>
    </row>
    <row r="163" spans="1:11" s="1" customFormat="1" ht="18" customHeight="1">
      <c r="A163" s="270"/>
      <c r="B163" s="270"/>
      <c r="C163" s="241"/>
      <c r="D163" s="94">
        <v>40</v>
      </c>
      <c r="E163" s="94" t="s">
        <v>1091</v>
      </c>
      <c r="F163" s="213"/>
      <c r="G163" s="92">
        <v>50000</v>
      </c>
      <c r="H163" s="92">
        <f t="shared" si="6"/>
        <v>25000</v>
      </c>
      <c r="I163" s="109">
        <f t="shared" si="5"/>
        <v>25000</v>
      </c>
      <c r="J163" s="123">
        <v>1</v>
      </c>
      <c r="K163" s="213"/>
    </row>
    <row r="164" spans="1:11" s="1" customFormat="1" ht="18" customHeight="1">
      <c r="A164" s="270"/>
      <c r="B164" s="270"/>
      <c r="C164" s="241"/>
      <c r="D164" s="94">
        <v>41</v>
      </c>
      <c r="E164" s="94" t="s">
        <v>1145</v>
      </c>
      <c r="F164" s="213"/>
      <c r="G164" s="92">
        <v>50000</v>
      </c>
      <c r="H164" s="92">
        <f t="shared" si="6"/>
        <v>25000</v>
      </c>
      <c r="I164" s="109">
        <f t="shared" si="5"/>
        <v>25000</v>
      </c>
      <c r="J164" s="123">
        <v>1</v>
      </c>
      <c r="K164" s="213"/>
    </row>
    <row r="165" spans="1:11" s="1" customFormat="1" ht="18" customHeight="1">
      <c r="A165" s="270"/>
      <c r="B165" s="270"/>
      <c r="C165" s="241"/>
      <c r="D165" s="94">
        <v>42</v>
      </c>
      <c r="E165" s="94" t="s">
        <v>1146</v>
      </c>
      <c r="F165" s="213"/>
      <c r="G165" s="92">
        <v>50000</v>
      </c>
      <c r="H165" s="92">
        <f t="shared" si="6"/>
        <v>25000</v>
      </c>
      <c r="I165" s="109">
        <f t="shared" si="5"/>
        <v>25000</v>
      </c>
      <c r="J165" s="123">
        <v>1</v>
      </c>
      <c r="K165" s="213"/>
    </row>
    <row r="166" spans="1:11" s="1" customFormat="1" ht="18" customHeight="1">
      <c r="A166" s="270"/>
      <c r="B166" s="270"/>
      <c r="C166" s="241"/>
      <c r="D166" s="94">
        <v>43</v>
      </c>
      <c r="E166" s="94" t="s">
        <v>1147</v>
      </c>
      <c r="F166" s="213"/>
      <c r="G166" s="92">
        <v>50000</v>
      </c>
      <c r="H166" s="92">
        <f t="shared" si="6"/>
        <v>25000</v>
      </c>
      <c r="I166" s="109">
        <f t="shared" si="5"/>
        <v>25000</v>
      </c>
      <c r="J166" s="123">
        <v>1</v>
      </c>
      <c r="K166" s="213"/>
    </row>
    <row r="167" spans="1:11" s="1" customFormat="1" ht="18" customHeight="1">
      <c r="A167" s="270"/>
      <c r="B167" s="270"/>
      <c r="C167" s="241"/>
      <c r="D167" s="94">
        <v>44</v>
      </c>
      <c r="E167" s="94" t="s">
        <v>1148</v>
      </c>
      <c r="F167" s="213"/>
      <c r="G167" s="92">
        <v>50000</v>
      </c>
      <c r="H167" s="92">
        <f t="shared" si="6"/>
        <v>25000</v>
      </c>
      <c r="I167" s="109">
        <f t="shared" si="5"/>
        <v>25000</v>
      </c>
      <c r="J167" s="123">
        <v>1</v>
      </c>
      <c r="K167" s="213"/>
    </row>
    <row r="168" spans="1:11" s="1" customFormat="1" ht="18" customHeight="1">
      <c r="A168" s="270"/>
      <c r="B168" s="270"/>
      <c r="C168" s="241"/>
      <c r="D168" s="94">
        <v>45</v>
      </c>
      <c r="E168" s="94" t="s">
        <v>1088</v>
      </c>
      <c r="F168" s="213"/>
      <c r="G168" s="92">
        <v>50000</v>
      </c>
      <c r="H168" s="92">
        <f t="shared" si="6"/>
        <v>25000</v>
      </c>
      <c r="I168" s="109">
        <f t="shared" si="5"/>
        <v>25000</v>
      </c>
      <c r="J168" s="123">
        <v>1</v>
      </c>
      <c r="K168" s="213"/>
    </row>
    <row r="169" spans="1:11" s="1" customFormat="1" ht="18" customHeight="1">
      <c r="A169" s="270"/>
      <c r="B169" s="270"/>
      <c r="C169" s="241"/>
      <c r="D169" s="94">
        <v>46</v>
      </c>
      <c r="E169" s="94" t="s">
        <v>1149</v>
      </c>
      <c r="F169" s="213"/>
      <c r="G169" s="92">
        <v>50000</v>
      </c>
      <c r="H169" s="92">
        <f t="shared" si="6"/>
        <v>25000</v>
      </c>
      <c r="I169" s="109">
        <f t="shared" si="5"/>
        <v>25000</v>
      </c>
      <c r="J169" s="123">
        <v>1</v>
      </c>
      <c r="K169" s="213"/>
    </row>
    <row r="170" spans="1:11" s="1" customFormat="1" ht="18" customHeight="1">
      <c r="A170" s="270"/>
      <c r="B170" s="270"/>
      <c r="C170" s="241"/>
      <c r="D170" s="94">
        <v>47</v>
      </c>
      <c r="E170" s="94" t="s">
        <v>1150</v>
      </c>
      <c r="F170" s="213"/>
      <c r="G170" s="92">
        <v>50000</v>
      </c>
      <c r="H170" s="92">
        <f t="shared" si="6"/>
        <v>25000</v>
      </c>
      <c r="I170" s="109">
        <f t="shared" si="5"/>
        <v>25000</v>
      </c>
      <c r="J170" s="123">
        <v>1</v>
      </c>
      <c r="K170" s="213"/>
    </row>
    <row r="171" spans="1:11" s="1" customFormat="1" ht="18" customHeight="1">
      <c r="A171" s="270"/>
      <c r="B171" s="270"/>
      <c r="C171" s="241"/>
      <c r="D171" s="94">
        <v>48</v>
      </c>
      <c r="E171" s="94" t="s">
        <v>1151</v>
      </c>
      <c r="F171" s="213"/>
      <c r="G171" s="92">
        <v>50000</v>
      </c>
      <c r="H171" s="92">
        <f t="shared" si="6"/>
        <v>25000</v>
      </c>
      <c r="I171" s="109">
        <f t="shared" si="5"/>
        <v>25000</v>
      </c>
      <c r="J171" s="123">
        <v>1</v>
      </c>
      <c r="K171" s="213"/>
    </row>
    <row r="172" spans="1:11" s="1" customFormat="1" ht="18" customHeight="1">
      <c r="A172" s="270"/>
      <c r="B172" s="270"/>
      <c r="C172" s="241"/>
      <c r="D172" s="94">
        <v>49</v>
      </c>
      <c r="E172" s="94" t="s">
        <v>1082</v>
      </c>
      <c r="F172" s="213"/>
      <c r="G172" s="92">
        <v>50000</v>
      </c>
      <c r="H172" s="92">
        <f t="shared" si="6"/>
        <v>25000</v>
      </c>
      <c r="I172" s="109">
        <f t="shared" si="5"/>
        <v>25000</v>
      </c>
      <c r="J172" s="123">
        <v>1</v>
      </c>
      <c r="K172" s="213"/>
    </row>
    <row r="173" spans="1:11" s="1" customFormat="1" ht="18" customHeight="1">
      <c r="A173" s="5"/>
      <c r="B173" s="5"/>
      <c r="C173" s="7"/>
      <c r="D173" s="94">
        <v>50</v>
      </c>
      <c r="E173" s="94" t="s">
        <v>1152</v>
      </c>
      <c r="F173" s="213"/>
      <c r="G173" s="92">
        <v>50000</v>
      </c>
      <c r="H173" s="92">
        <f t="shared" si="6"/>
        <v>25000</v>
      </c>
      <c r="I173" s="109">
        <f t="shared" si="5"/>
        <v>25000</v>
      </c>
      <c r="J173" s="123">
        <v>1</v>
      </c>
      <c r="K173" s="213"/>
    </row>
    <row r="174" spans="1:11" s="1" customFormat="1" ht="16.5" customHeight="1">
      <c r="A174" s="217" t="s">
        <v>41</v>
      </c>
      <c r="B174" s="217"/>
      <c r="C174" s="217"/>
      <c r="D174" s="217"/>
      <c r="E174" s="217"/>
      <c r="F174" s="115"/>
      <c r="G174" s="124">
        <f>SUM(G123:G173)</f>
        <v>2500000</v>
      </c>
      <c r="H174" s="124">
        <f>SUM(H123:H173)</f>
        <v>1250000</v>
      </c>
      <c r="I174" s="160">
        <f>SUM(I124:I173)</f>
        <v>1250000</v>
      </c>
      <c r="J174" s="121"/>
      <c r="K174" s="112"/>
    </row>
    <row r="175" spans="1:11" s="1" customFormat="1" ht="42" customHeight="1">
      <c r="A175" s="128" t="s">
        <v>9</v>
      </c>
      <c r="B175" s="128" t="s">
        <v>50</v>
      </c>
      <c r="C175" s="128" t="s">
        <v>8</v>
      </c>
      <c r="D175" s="128" t="s">
        <v>22</v>
      </c>
      <c r="E175" s="15" t="s">
        <v>51</v>
      </c>
      <c r="F175" s="128" t="s">
        <v>23</v>
      </c>
      <c r="G175" s="128" t="s">
        <v>64</v>
      </c>
      <c r="H175" s="5" t="s">
        <v>53</v>
      </c>
      <c r="I175" s="5" t="s">
        <v>1039</v>
      </c>
      <c r="J175" s="128" t="s">
        <v>3</v>
      </c>
      <c r="K175" s="128" t="s">
        <v>4</v>
      </c>
    </row>
    <row r="176" spans="1:11" s="1" customFormat="1" ht="31.5" customHeight="1">
      <c r="A176" s="285">
        <v>1</v>
      </c>
      <c r="B176" s="270" t="s">
        <v>1038</v>
      </c>
      <c r="C176" s="270" t="s">
        <v>1077</v>
      </c>
      <c r="D176" s="133"/>
      <c r="E176" s="94" t="s">
        <v>1076</v>
      </c>
      <c r="F176" s="134"/>
      <c r="G176" s="129"/>
      <c r="H176" s="129"/>
      <c r="I176" s="131"/>
      <c r="J176" s="136"/>
      <c r="K176" s="111"/>
    </row>
    <row r="177" spans="1:11" s="1" customFormat="1" ht="20.100000000000001" customHeight="1">
      <c r="A177" s="286"/>
      <c r="B177" s="270"/>
      <c r="C177" s="270"/>
      <c r="D177" s="112" t="s">
        <v>1158</v>
      </c>
      <c r="E177" s="119" t="s">
        <v>34</v>
      </c>
      <c r="F177" s="211" t="s">
        <v>36</v>
      </c>
      <c r="G177" s="282">
        <v>2010000</v>
      </c>
      <c r="H177" s="282">
        <v>2010000</v>
      </c>
      <c r="I177" s="285" t="s">
        <v>17</v>
      </c>
      <c r="J177" s="279">
        <v>1</v>
      </c>
      <c r="K177" s="211" t="s">
        <v>38</v>
      </c>
    </row>
    <row r="178" spans="1:11" s="1" customFormat="1" ht="20.100000000000001" customHeight="1">
      <c r="A178" s="286"/>
      <c r="B178" s="270"/>
      <c r="C178" s="270"/>
      <c r="D178" s="133">
        <v>1</v>
      </c>
      <c r="E178" s="250" t="s">
        <v>37</v>
      </c>
      <c r="F178" s="212"/>
      <c r="G178" s="283"/>
      <c r="H178" s="283"/>
      <c r="I178" s="286"/>
      <c r="J178" s="280"/>
      <c r="K178" s="212"/>
    </row>
    <row r="179" spans="1:11" s="1" customFormat="1" ht="13.5" customHeight="1">
      <c r="A179" s="287"/>
      <c r="B179" s="270"/>
      <c r="C179" s="270"/>
      <c r="D179" s="135"/>
      <c r="E179" s="252"/>
      <c r="F179" s="212"/>
      <c r="G179" s="284"/>
      <c r="H179" s="284"/>
      <c r="I179" s="287"/>
      <c r="J179" s="281"/>
      <c r="K179" s="223"/>
    </row>
    <row r="180" spans="1:11" s="1" customFormat="1" ht="15" customHeight="1">
      <c r="A180" s="285">
        <v>2</v>
      </c>
      <c r="B180" s="270"/>
      <c r="C180" s="270"/>
      <c r="D180" s="211" t="s">
        <v>1159</v>
      </c>
      <c r="E180" s="7" t="s">
        <v>34</v>
      </c>
      <c r="F180" s="212"/>
      <c r="G180" s="305">
        <v>5000000</v>
      </c>
      <c r="H180" s="305">
        <v>5000000</v>
      </c>
      <c r="I180" s="308" t="s">
        <v>17</v>
      </c>
      <c r="J180" s="299">
        <v>1</v>
      </c>
      <c r="K180" s="302" t="s">
        <v>38</v>
      </c>
    </row>
    <row r="181" spans="1:11" s="1" customFormat="1" ht="18" customHeight="1">
      <c r="A181" s="286"/>
      <c r="B181" s="270"/>
      <c r="C181" s="270"/>
      <c r="D181" s="212"/>
      <c r="E181" s="250" t="s">
        <v>1071</v>
      </c>
      <c r="F181" s="212"/>
      <c r="G181" s="306"/>
      <c r="H181" s="306"/>
      <c r="I181" s="309"/>
      <c r="J181" s="300"/>
      <c r="K181" s="303"/>
    </row>
    <row r="182" spans="1:11" s="1" customFormat="1" ht="24.75" customHeight="1">
      <c r="A182" s="287"/>
      <c r="B182" s="270"/>
      <c r="C182" s="270"/>
      <c r="D182" s="223"/>
      <c r="E182" s="252"/>
      <c r="F182" s="223"/>
      <c r="G182" s="307"/>
      <c r="H182" s="307"/>
      <c r="I182" s="310"/>
      <c r="J182" s="301"/>
      <c r="K182" s="304"/>
    </row>
    <row r="183" spans="1:11" s="1" customFormat="1" ht="13.5" customHeight="1">
      <c r="A183" s="132"/>
      <c r="B183" s="132"/>
      <c r="C183" s="132"/>
      <c r="D183" s="115"/>
      <c r="E183" s="63"/>
      <c r="F183" s="135"/>
      <c r="G183" s="130">
        <f>SUM(G177:G182)</f>
        <v>7010000</v>
      </c>
      <c r="H183" s="130">
        <f>SUM(H177:H182)</f>
        <v>7010000</v>
      </c>
      <c r="I183" s="132"/>
      <c r="J183" s="137"/>
      <c r="K183" s="115"/>
    </row>
    <row r="184" spans="1:11" s="1" customFormat="1" ht="13.5" customHeight="1">
      <c r="A184" s="128"/>
      <c r="B184" s="128"/>
      <c r="C184" s="128"/>
      <c r="D184" s="112"/>
      <c r="E184" s="169"/>
      <c r="F184" s="94"/>
      <c r="G184" s="168"/>
      <c r="H184" s="168"/>
      <c r="I184" s="128"/>
      <c r="J184" s="47"/>
      <c r="K184" s="112"/>
    </row>
    <row r="185" spans="1:11" s="1" customFormat="1" ht="39.75" customHeight="1">
      <c r="A185" s="128" t="s">
        <v>9</v>
      </c>
      <c r="B185" s="128" t="s">
        <v>50</v>
      </c>
      <c r="C185" s="128" t="s">
        <v>8</v>
      </c>
      <c r="D185" s="112" t="s">
        <v>22</v>
      </c>
      <c r="E185" s="96" t="s">
        <v>51</v>
      </c>
      <c r="F185" s="128" t="s">
        <v>23</v>
      </c>
      <c r="G185" s="128" t="s">
        <v>64</v>
      </c>
      <c r="H185" s="5" t="s">
        <v>53</v>
      </c>
      <c r="I185" s="5" t="s">
        <v>1039</v>
      </c>
      <c r="J185" s="128" t="s">
        <v>3</v>
      </c>
      <c r="K185" s="128" t="s">
        <v>4</v>
      </c>
    </row>
    <row r="186" spans="1:11" s="1" customFormat="1" ht="28.5" customHeight="1">
      <c r="A186" s="270">
        <v>1</v>
      </c>
      <c r="B186" s="213" t="s">
        <v>1048</v>
      </c>
      <c r="C186" s="270" t="s">
        <v>1033</v>
      </c>
      <c r="D186" s="112" t="s">
        <v>24</v>
      </c>
      <c r="E186" s="59" t="s">
        <v>1034</v>
      </c>
      <c r="F186" s="288" t="s">
        <v>36</v>
      </c>
      <c r="G186" s="282">
        <v>3990000</v>
      </c>
      <c r="H186" s="282">
        <v>3990000</v>
      </c>
      <c r="I186" s="285" t="s">
        <v>17</v>
      </c>
      <c r="J186" s="279">
        <v>1</v>
      </c>
      <c r="K186" s="211" t="s">
        <v>38</v>
      </c>
    </row>
    <row r="187" spans="1:11" s="1" customFormat="1" ht="20.100000000000001" customHeight="1">
      <c r="A187" s="270"/>
      <c r="B187" s="213"/>
      <c r="C187" s="270"/>
      <c r="D187" s="213">
        <v>1</v>
      </c>
      <c r="E187" s="7" t="s">
        <v>33</v>
      </c>
      <c r="F187" s="289"/>
      <c r="G187" s="283"/>
      <c r="H187" s="283"/>
      <c r="I187" s="286"/>
      <c r="J187" s="280"/>
      <c r="K187" s="212"/>
    </row>
    <row r="188" spans="1:11" s="1" customFormat="1" ht="55.5" customHeight="1">
      <c r="A188" s="270"/>
      <c r="B188" s="213"/>
      <c r="C188" s="270"/>
      <c r="D188" s="213"/>
      <c r="E188" s="94" t="s">
        <v>1035</v>
      </c>
      <c r="F188" s="290"/>
      <c r="G188" s="284"/>
      <c r="H188" s="284"/>
      <c r="I188" s="287"/>
      <c r="J188" s="281"/>
      <c r="K188" s="223"/>
    </row>
    <row r="189" spans="1:11" s="1" customFormat="1" ht="20.100000000000001" customHeight="1">
      <c r="A189" s="270">
        <v>2</v>
      </c>
      <c r="B189" s="213"/>
      <c r="C189" s="270"/>
      <c r="D189" s="112" t="s">
        <v>25</v>
      </c>
      <c r="E189" s="7" t="s">
        <v>34</v>
      </c>
      <c r="F189" s="288" t="s">
        <v>36</v>
      </c>
      <c r="G189" s="282">
        <v>7500000</v>
      </c>
      <c r="H189" s="282">
        <f>G189</f>
        <v>7500000</v>
      </c>
      <c r="I189" s="285" t="s">
        <v>17</v>
      </c>
      <c r="J189" s="279">
        <v>1</v>
      </c>
      <c r="K189" s="211" t="s">
        <v>38</v>
      </c>
    </row>
    <row r="190" spans="1:11" s="1" customFormat="1" ht="10.5" customHeight="1">
      <c r="A190" s="270"/>
      <c r="B190" s="213"/>
      <c r="C190" s="270"/>
      <c r="D190" s="213">
        <v>1</v>
      </c>
      <c r="E190" s="250" t="s">
        <v>1036</v>
      </c>
      <c r="F190" s="289"/>
      <c r="G190" s="283"/>
      <c r="H190" s="283"/>
      <c r="I190" s="286"/>
      <c r="J190" s="280"/>
      <c r="K190" s="212"/>
    </row>
    <row r="191" spans="1:11" s="1" customFormat="1" ht="30" customHeight="1">
      <c r="A191" s="270"/>
      <c r="B191" s="213"/>
      <c r="C191" s="270"/>
      <c r="D191" s="213"/>
      <c r="E191" s="252"/>
      <c r="F191" s="290"/>
      <c r="G191" s="284"/>
      <c r="H191" s="284"/>
      <c r="I191" s="287"/>
      <c r="J191" s="281"/>
      <c r="K191" s="223"/>
    </row>
    <row r="192" spans="1:11" s="1" customFormat="1" ht="13.5" customHeight="1">
      <c r="A192" s="132"/>
      <c r="B192" s="132"/>
      <c r="C192" s="132"/>
      <c r="D192" s="115"/>
      <c r="E192" s="170" t="s">
        <v>41</v>
      </c>
      <c r="F192" s="135"/>
      <c r="G192" s="130">
        <f>SUM(G186:G191)</f>
        <v>11490000</v>
      </c>
      <c r="H192" s="130">
        <f>SUM(H186:H191)</f>
        <v>11490000</v>
      </c>
      <c r="I192" s="132"/>
      <c r="J192" s="137"/>
      <c r="K192" s="115"/>
    </row>
    <row r="193" spans="1:11">
      <c r="A193" s="161"/>
      <c r="B193" s="162"/>
      <c r="C193" s="162"/>
      <c r="D193" s="162"/>
      <c r="E193" s="162"/>
      <c r="F193" s="163"/>
      <c r="G193" s="162"/>
      <c r="H193" s="163"/>
      <c r="I193" s="164"/>
      <c r="J193" s="165"/>
      <c r="K193" s="166"/>
    </row>
    <row r="194" spans="1:11" s="1" customFormat="1" ht="41.25" customHeight="1">
      <c r="A194" s="128" t="s">
        <v>9</v>
      </c>
      <c r="B194" s="128" t="s">
        <v>50</v>
      </c>
      <c r="C194" s="128" t="s">
        <v>8</v>
      </c>
      <c r="D194" s="112" t="s">
        <v>22</v>
      </c>
      <c r="E194" s="96" t="s">
        <v>51</v>
      </c>
      <c r="F194" s="128" t="s">
        <v>23</v>
      </c>
      <c r="G194" s="128" t="s">
        <v>64</v>
      </c>
      <c r="H194" s="5" t="s">
        <v>53</v>
      </c>
      <c r="I194" s="5" t="s">
        <v>1039</v>
      </c>
      <c r="J194" s="128" t="s">
        <v>3</v>
      </c>
      <c r="K194" s="128" t="s">
        <v>4</v>
      </c>
    </row>
    <row r="195" spans="1:11" s="1" customFormat="1" ht="39" customHeight="1">
      <c r="A195" s="241">
        <v>1</v>
      </c>
      <c r="B195" s="213" t="s">
        <v>1054</v>
      </c>
      <c r="C195" s="270" t="s">
        <v>1033</v>
      </c>
      <c r="D195" s="112" t="s">
        <v>1079</v>
      </c>
      <c r="E195" s="94" t="s">
        <v>1160</v>
      </c>
      <c r="F195" s="213" t="s">
        <v>1</v>
      </c>
      <c r="G195" s="5"/>
      <c r="H195" s="5"/>
      <c r="I195" s="5"/>
      <c r="J195" s="128"/>
      <c r="K195" s="5"/>
    </row>
    <row r="196" spans="1:11" s="1" customFormat="1" ht="27.75" customHeight="1">
      <c r="A196" s="241"/>
      <c r="B196" s="213"/>
      <c r="C196" s="270"/>
      <c r="D196" s="112"/>
      <c r="E196" s="94" t="s">
        <v>48</v>
      </c>
      <c r="F196" s="213"/>
      <c r="G196" s="5"/>
      <c r="H196" s="5"/>
      <c r="I196" s="5"/>
      <c r="J196" s="128"/>
      <c r="K196" s="5"/>
    </row>
    <row r="197" spans="1:11" ht="17.25" customHeight="1">
      <c r="A197" s="241"/>
      <c r="B197" s="213"/>
      <c r="C197" s="270"/>
      <c r="D197" s="116">
        <v>1</v>
      </c>
      <c r="E197" s="43" t="s">
        <v>938</v>
      </c>
      <c r="F197" s="213"/>
      <c r="G197" s="108">
        <v>20000</v>
      </c>
      <c r="H197" s="108">
        <f>G197</f>
        <v>20000</v>
      </c>
      <c r="I197" s="119" t="s">
        <v>17</v>
      </c>
      <c r="J197" s="171">
        <v>1</v>
      </c>
      <c r="K197" s="213" t="s">
        <v>38</v>
      </c>
    </row>
    <row r="198" spans="1:11">
      <c r="A198" s="241"/>
      <c r="B198" s="213"/>
      <c r="C198" s="270"/>
      <c r="D198" s="110">
        <v>2</v>
      </c>
      <c r="E198" s="43" t="s">
        <v>939</v>
      </c>
      <c r="F198" s="213"/>
      <c r="G198" s="108">
        <v>20000</v>
      </c>
      <c r="H198" s="108">
        <f t="shared" ref="H198:H246" si="7">G197</f>
        <v>20000</v>
      </c>
      <c r="I198" s="119" t="s">
        <v>17</v>
      </c>
      <c r="J198" s="171">
        <v>1</v>
      </c>
      <c r="K198" s="213"/>
    </row>
    <row r="199" spans="1:11">
      <c r="A199" s="241"/>
      <c r="B199" s="213"/>
      <c r="C199" s="270"/>
      <c r="D199" s="116">
        <v>3</v>
      </c>
      <c r="E199" s="43" t="s">
        <v>940</v>
      </c>
      <c r="F199" s="213"/>
      <c r="G199" s="108">
        <v>20000</v>
      </c>
      <c r="H199" s="108">
        <f t="shared" si="7"/>
        <v>20000</v>
      </c>
      <c r="I199" s="119" t="s">
        <v>17</v>
      </c>
      <c r="J199" s="171">
        <v>1</v>
      </c>
      <c r="K199" s="213"/>
    </row>
    <row r="200" spans="1:11">
      <c r="A200" s="241"/>
      <c r="B200" s="213"/>
      <c r="C200" s="270"/>
      <c r="D200" s="110">
        <v>4</v>
      </c>
      <c r="E200" s="43" t="s">
        <v>941</v>
      </c>
      <c r="F200" s="213"/>
      <c r="G200" s="108">
        <v>20000</v>
      </c>
      <c r="H200" s="108">
        <f t="shared" si="7"/>
        <v>20000</v>
      </c>
      <c r="I200" s="119" t="s">
        <v>17</v>
      </c>
      <c r="J200" s="171">
        <v>1</v>
      </c>
      <c r="K200" s="213"/>
    </row>
    <row r="201" spans="1:11">
      <c r="A201" s="241"/>
      <c r="B201" s="213"/>
      <c r="C201" s="270"/>
      <c r="D201" s="116">
        <v>5</v>
      </c>
      <c r="E201" s="43" t="s">
        <v>942</v>
      </c>
      <c r="F201" s="213"/>
      <c r="G201" s="108">
        <v>20000</v>
      </c>
      <c r="H201" s="108">
        <f t="shared" si="7"/>
        <v>20000</v>
      </c>
      <c r="I201" s="119" t="s">
        <v>17</v>
      </c>
      <c r="J201" s="171">
        <v>1</v>
      </c>
      <c r="K201" s="213"/>
    </row>
    <row r="202" spans="1:11">
      <c r="A202" s="241"/>
      <c r="B202" s="213"/>
      <c r="C202" s="270"/>
      <c r="D202" s="110">
        <v>6</v>
      </c>
      <c r="E202" s="43" t="s">
        <v>943</v>
      </c>
      <c r="F202" s="213"/>
      <c r="G202" s="108">
        <v>20000</v>
      </c>
      <c r="H202" s="108">
        <f t="shared" si="7"/>
        <v>20000</v>
      </c>
      <c r="I202" s="119" t="s">
        <v>17</v>
      </c>
      <c r="J202" s="171">
        <v>1</v>
      </c>
      <c r="K202" s="213"/>
    </row>
    <row r="203" spans="1:11">
      <c r="A203" s="241"/>
      <c r="B203" s="213"/>
      <c r="C203" s="270"/>
      <c r="D203" s="116">
        <v>7</v>
      </c>
      <c r="E203" s="43" t="s">
        <v>944</v>
      </c>
      <c r="F203" s="213"/>
      <c r="G203" s="108">
        <v>20000</v>
      </c>
      <c r="H203" s="108">
        <f t="shared" si="7"/>
        <v>20000</v>
      </c>
      <c r="I203" s="119" t="s">
        <v>17</v>
      </c>
      <c r="J203" s="171">
        <v>1</v>
      </c>
      <c r="K203" s="213"/>
    </row>
    <row r="204" spans="1:11">
      <c r="A204" s="241"/>
      <c r="B204" s="213"/>
      <c r="C204" s="270"/>
      <c r="D204" s="110">
        <v>8</v>
      </c>
      <c r="E204" s="43" t="s">
        <v>945</v>
      </c>
      <c r="F204" s="213"/>
      <c r="G204" s="108">
        <v>20000</v>
      </c>
      <c r="H204" s="108">
        <f t="shared" si="7"/>
        <v>20000</v>
      </c>
      <c r="I204" s="119" t="s">
        <v>17</v>
      </c>
      <c r="J204" s="171">
        <v>1</v>
      </c>
      <c r="K204" s="213"/>
    </row>
    <row r="205" spans="1:11">
      <c r="A205" s="241"/>
      <c r="B205" s="213"/>
      <c r="C205" s="270"/>
      <c r="D205" s="116">
        <v>9</v>
      </c>
      <c r="E205" s="43" t="s">
        <v>946</v>
      </c>
      <c r="F205" s="213"/>
      <c r="G205" s="108">
        <v>20000</v>
      </c>
      <c r="H205" s="108">
        <f t="shared" si="7"/>
        <v>20000</v>
      </c>
      <c r="I205" s="119" t="s">
        <v>17</v>
      </c>
      <c r="J205" s="171">
        <v>1</v>
      </c>
      <c r="K205" s="213"/>
    </row>
    <row r="206" spans="1:11">
      <c r="A206" s="241"/>
      <c r="B206" s="213"/>
      <c r="C206" s="270"/>
      <c r="D206" s="110">
        <v>10</v>
      </c>
      <c r="E206" s="43" t="s">
        <v>947</v>
      </c>
      <c r="F206" s="213"/>
      <c r="G206" s="108">
        <v>20000</v>
      </c>
      <c r="H206" s="108">
        <f t="shared" si="7"/>
        <v>20000</v>
      </c>
      <c r="I206" s="119" t="s">
        <v>17</v>
      </c>
      <c r="J206" s="171">
        <v>1</v>
      </c>
      <c r="K206" s="213"/>
    </row>
    <row r="207" spans="1:11">
      <c r="A207" s="241"/>
      <c r="B207" s="213"/>
      <c r="C207" s="270"/>
      <c r="D207" s="116">
        <v>11</v>
      </c>
      <c r="E207" s="43" t="s">
        <v>948</v>
      </c>
      <c r="F207" s="213"/>
      <c r="G207" s="108">
        <v>20000</v>
      </c>
      <c r="H207" s="108">
        <f t="shared" si="7"/>
        <v>20000</v>
      </c>
      <c r="I207" s="119" t="s">
        <v>17</v>
      </c>
      <c r="J207" s="171">
        <v>1</v>
      </c>
      <c r="K207" s="213"/>
    </row>
    <row r="208" spans="1:11">
      <c r="A208" s="241"/>
      <c r="B208" s="213"/>
      <c r="C208" s="270"/>
      <c r="D208" s="110">
        <v>12</v>
      </c>
      <c r="E208" s="43" t="s">
        <v>949</v>
      </c>
      <c r="F208" s="213"/>
      <c r="G208" s="108">
        <v>20000</v>
      </c>
      <c r="H208" s="108">
        <f t="shared" si="7"/>
        <v>20000</v>
      </c>
      <c r="I208" s="119" t="s">
        <v>17</v>
      </c>
      <c r="J208" s="171">
        <v>1</v>
      </c>
      <c r="K208" s="213"/>
    </row>
    <row r="209" spans="1:11">
      <c r="A209" s="241"/>
      <c r="B209" s="213"/>
      <c r="C209" s="270"/>
      <c r="D209" s="116">
        <v>13</v>
      </c>
      <c r="E209" s="43" t="s">
        <v>950</v>
      </c>
      <c r="F209" s="213"/>
      <c r="G209" s="108">
        <v>20000</v>
      </c>
      <c r="H209" s="108">
        <f t="shared" si="7"/>
        <v>20000</v>
      </c>
      <c r="I209" s="119" t="s">
        <v>17</v>
      </c>
      <c r="J209" s="171">
        <v>1</v>
      </c>
      <c r="K209" s="213"/>
    </row>
    <row r="210" spans="1:11">
      <c r="A210" s="241"/>
      <c r="B210" s="213"/>
      <c r="C210" s="270"/>
      <c r="D210" s="110">
        <v>14</v>
      </c>
      <c r="E210" s="43" t="s">
        <v>951</v>
      </c>
      <c r="F210" s="213"/>
      <c r="G210" s="108">
        <v>20000</v>
      </c>
      <c r="H210" s="108">
        <f t="shared" si="7"/>
        <v>20000</v>
      </c>
      <c r="I210" s="119" t="s">
        <v>17</v>
      </c>
      <c r="J210" s="171">
        <v>1</v>
      </c>
      <c r="K210" s="213"/>
    </row>
    <row r="211" spans="1:11">
      <c r="A211" s="241"/>
      <c r="B211" s="213"/>
      <c r="C211" s="270"/>
      <c r="D211" s="116">
        <v>15</v>
      </c>
      <c r="E211" s="43" t="s">
        <v>952</v>
      </c>
      <c r="F211" s="213"/>
      <c r="G211" s="108">
        <v>20000</v>
      </c>
      <c r="H211" s="108">
        <f t="shared" si="7"/>
        <v>20000</v>
      </c>
      <c r="I211" s="119" t="s">
        <v>17</v>
      </c>
      <c r="J211" s="171">
        <v>1</v>
      </c>
      <c r="K211" s="267"/>
    </row>
    <row r="212" spans="1:11">
      <c r="A212" s="241"/>
      <c r="B212" s="213"/>
      <c r="C212" s="270"/>
      <c r="D212" s="110">
        <v>16</v>
      </c>
      <c r="E212" s="43" t="s">
        <v>953</v>
      </c>
      <c r="F212" s="213"/>
      <c r="G212" s="108">
        <v>20000</v>
      </c>
      <c r="H212" s="108">
        <f t="shared" si="7"/>
        <v>20000</v>
      </c>
      <c r="I212" s="119" t="s">
        <v>17</v>
      </c>
      <c r="J212" s="171">
        <v>1</v>
      </c>
      <c r="K212" s="267"/>
    </row>
    <row r="213" spans="1:11">
      <c r="A213" s="241"/>
      <c r="B213" s="213"/>
      <c r="C213" s="270"/>
      <c r="D213" s="116">
        <v>17</v>
      </c>
      <c r="E213" s="43" t="s">
        <v>954</v>
      </c>
      <c r="F213" s="213"/>
      <c r="G213" s="108">
        <v>20000</v>
      </c>
      <c r="H213" s="108">
        <f t="shared" si="7"/>
        <v>20000</v>
      </c>
      <c r="I213" s="119" t="s">
        <v>17</v>
      </c>
      <c r="J213" s="171">
        <v>1</v>
      </c>
      <c r="K213" s="267"/>
    </row>
    <row r="214" spans="1:11">
      <c r="A214" s="241"/>
      <c r="B214" s="213"/>
      <c r="C214" s="270"/>
      <c r="D214" s="110">
        <v>18</v>
      </c>
      <c r="E214" s="43" t="s">
        <v>955</v>
      </c>
      <c r="F214" s="213"/>
      <c r="G214" s="108">
        <v>20000</v>
      </c>
      <c r="H214" s="108">
        <f t="shared" si="7"/>
        <v>20000</v>
      </c>
      <c r="I214" s="119" t="s">
        <v>17</v>
      </c>
      <c r="J214" s="171">
        <v>1</v>
      </c>
      <c r="K214" s="267"/>
    </row>
    <row r="215" spans="1:11">
      <c r="A215" s="241"/>
      <c r="B215" s="213"/>
      <c r="C215" s="270"/>
      <c r="D215" s="116">
        <v>19</v>
      </c>
      <c r="E215" s="43" t="s">
        <v>956</v>
      </c>
      <c r="F215" s="213"/>
      <c r="G215" s="108">
        <v>20000</v>
      </c>
      <c r="H215" s="108">
        <f t="shared" si="7"/>
        <v>20000</v>
      </c>
      <c r="I215" s="119" t="s">
        <v>17</v>
      </c>
      <c r="J215" s="171">
        <v>1</v>
      </c>
      <c r="K215" s="267"/>
    </row>
    <row r="216" spans="1:11">
      <c r="A216" s="241"/>
      <c r="B216" s="213"/>
      <c r="C216" s="270"/>
      <c r="D216" s="110">
        <v>20</v>
      </c>
      <c r="E216" s="43" t="s">
        <v>957</v>
      </c>
      <c r="F216" s="213"/>
      <c r="G216" s="108">
        <v>20000</v>
      </c>
      <c r="H216" s="108">
        <f t="shared" si="7"/>
        <v>20000</v>
      </c>
      <c r="I216" s="119" t="s">
        <v>17</v>
      </c>
      <c r="J216" s="171">
        <v>1</v>
      </c>
      <c r="K216" s="267"/>
    </row>
    <row r="217" spans="1:11">
      <c r="A217" s="241"/>
      <c r="B217" s="213"/>
      <c r="C217" s="270"/>
      <c r="D217" s="116">
        <v>21</v>
      </c>
      <c r="E217" s="43" t="s">
        <v>958</v>
      </c>
      <c r="F217" s="213"/>
      <c r="G217" s="108">
        <v>20000</v>
      </c>
      <c r="H217" s="108">
        <f t="shared" si="7"/>
        <v>20000</v>
      </c>
      <c r="I217" s="119" t="s">
        <v>17</v>
      </c>
      <c r="J217" s="171">
        <v>1</v>
      </c>
      <c r="K217" s="267"/>
    </row>
    <row r="218" spans="1:11">
      <c r="A218" s="241"/>
      <c r="B218" s="213"/>
      <c r="C218" s="270"/>
      <c r="D218" s="110">
        <v>22</v>
      </c>
      <c r="E218" s="43" t="s">
        <v>959</v>
      </c>
      <c r="F218" s="213"/>
      <c r="G218" s="108">
        <v>20000</v>
      </c>
      <c r="H218" s="108">
        <f t="shared" si="7"/>
        <v>20000</v>
      </c>
      <c r="I218" s="119" t="s">
        <v>17</v>
      </c>
      <c r="J218" s="171">
        <v>1</v>
      </c>
      <c r="K218" s="267"/>
    </row>
    <row r="219" spans="1:11">
      <c r="A219" s="241"/>
      <c r="B219" s="213"/>
      <c r="C219" s="270"/>
      <c r="D219" s="116">
        <v>23</v>
      </c>
      <c r="E219" s="43" t="s">
        <v>960</v>
      </c>
      <c r="F219" s="213"/>
      <c r="G219" s="108">
        <v>20000</v>
      </c>
      <c r="H219" s="108">
        <f t="shared" si="7"/>
        <v>20000</v>
      </c>
      <c r="I219" s="119" t="s">
        <v>17</v>
      </c>
      <c r="J219" s="171">
        <v>1</v>
      </c>
      <c r="K219" s="267"/>
    </row>
    <row r="220" spans="1:11">
      <c r="A220" s="241"/>
      <c r="B220" s="213"/>
      <c r="C220" s="270"/>
      <c r="D220" s="110">
        <v>24</v>
      </c>
      <c r="E220" s="43" t="s">
        <v>961</v>
      </c>
      <c r="F220" s="213"/>
      <c r="G220" s="108">
        <v>20000</v>
      </c>
      <c r="H220" s="108">
        <f t="shared" si="7"/>
        <v>20000</v>
      </c>
      <c r="I220" s="119" t="s">
        <v>17</v>
      </c>
      <c r="J220" s="171">
        <v>1</v>
      </c>
      <c r="K220" s="267"/>
    </row>
    <row r="221" spans="1:11">
      <c r="A221" s="241"/>
      <c r="B221" s="213"/>
      <c r="C221" s="270"/>
      <c r="D221" s="116">
        <v>25</v>
      </c>
      <c r="E221" s="43" t="s">
        <v>962</v>
      </c>
      <c r="F221" s="213"/>
      <c r="G221" s="108">
        <v>20000</v>
      </c>
      <c r="H221" s="108">
        <f t="shared" si="7"/>
        <v>20000</v>
      </c>
      <c r="I221" s="119" t="s">
        <v>17</v>
      </c>
      <c r="J221" s="171">
        <v>1</v>
      </c>
      <c r="K221" s="267"/>
    </row>
    <row r="222" spans="1:11">
      <c r="A222" s="241"/>
      <c r="B222" s="213"/>
      <c r="C222" s="270"/>
      <c r="D222" s="110">
        <v>26</v>
      </c>
      <c r="E222" s="43" t="s">
        <v>963</v>
      </c>
      <c r="F222" s="213"/>
      <c r="G222" s="108">
        <v>20000</v>
      </c>
      <c r="H222" s="108">
        <f t="shared" si="7"/>
        <v>20000</v>
      </c>
      <c r="I222" s="119" t="s">
        <v>17</v>
      </c>
      <c r="J222" s="171">
        <v>1</v>
      </c>
      <c r="K222" s="267"/>
    </row>
    <row r="223" spans="1:11">
      <c r="A223" s="241"/>
      <c r="B223" s="213"/>
      <c r="C223" s="270"/>
      <c r="D223" s="116">
        <v>27</v>
      </c>
      <c r="E223" s="43" t="s">
        <v>964</v>
      </c>
      <c r="F223" s="213"/>
      <c r="G223" s="108">
        <v>20000</v>
      </c>
      <c r="H223" s="108">
        <f t="shared" si="7"/>
        <v>20000</v>
      </c>
      <c r="I223" s="119" t="s">
        <v>17</v>
      </c>
      <c r="J223" s="171">
        <v>1</v>
      </c>
      <c r="K223" s="267"/>
    </row>
    <row r="224" spans="1:11">
      <c r="A224" s="241"/>
      <c r="B224" s="213"/>
      <c r="C224" s="270"/>
      <c r="D224" s="110">
        <v>28</v>
      </c>
      <c r="E224" s="43" t="s">
        <v>965</v>
      </c>
      <c r="F224" s="213"/>
      <c r="G224" s="108">
        <v>20000</v>
      </c>
      <c r="H224" s="108">
        <f t="shared" si="7"/>
        <v>20000</v>
      </c>
      <c r="I224" s="119" t="s">
        <v>17</v>
      </c>
      <c r="J224" s="171">
        <v>1</v>
      </c>
      <c r="K224" s="267"/>
    </row>
    <row r="225" spans="1:11">
      <c r="A225" s="241"/>
      <c r="B225" s="213"/>
      <c r="C225" s="270"/>
      <c r="D225" s="116">
        <v>29</v>
      </c>
      <c r="E225" s="43" t="s">
        <v>966</v>
      </c>
      <c r="F225" s="213"/>
      <c r="G225" s="108">
        <v>20000</v>
      </c>
      <c r="H225" s="108">
        <f t="shared" si="7"/>
        <v>20000</v>
      </c>
      <c r="I225" s="119" t="s">
        <v>17</v>
      </c>
      <c r="J225" s="171">
        <v>1</v>
      </c>
      <c r="K225" s="267"/>
    </row>
    <row r="226" spans="1:11">
      <c r="A226" s="241"/>
      <c r="B226" s="213"/>
      <c r="C226" s="270"/>
      <c r="D226" s="110">
        <v>30</v>
      </c>
      <c r="E226" s="43" t="s">
        <v>967</v>
      </c>
      <c r="F226" s="213"/>
      <c r="G226" s="108">
        <v>20000</v>
      </c>
      <c r="H226" s="108">
        <f t="shared" si="7"/>
        <v>20000</v>
      </c>
      <c r="I226" s="119" t="s">
        <v>17</v>
      </c>
      <c r="J226" s="171">
        <v>1</v>
      </c>
      <c r="K226" s="267"/>
    </row>
    <row r="227" spans="1:11">
      <c r="A227" s="241"/>
      <c r="B227" s="213"/>
      <c r="C227" s="270"/>
      <c r="D227" s="116">
        <v>31</v>
      </c>
      <c r="E227" s="43" t="s">
        <v>968</v>
      </c>
      <c r="F227" s="213"/>
      <c r="G227" s="108">
        <v>20000</v>
      </c>
      <c r="H227" s="108">
        <f t="shared" si="7"/>
        <v>20000</v>
      </c>
      <c r="I227" s="119" t="s">
        <v>17</v>
      </c>
      <c r="J227" s="171">
        <v>1</v>
      </c>
      <c r="K227" s="267"/>
    </row>
    <row r="228" spans="1:11">
      <c r="A228" s="241"/>
      <c r="B228" s="213"/>
      <c r="C228" s="270"/>
      <c r="D228" s="110">
        <v>32</v>
      </c>
      <c r="E228" s="43" t="s">
        <v>969</v>
      </c>
      <c r="F228" s="213"/>
      <c r="G228" s="108">
        <v>20000</v>
      </c>
      <c r="H228" s="108">
        <f t="shared" si="7"/>
        <v>20000</v>
      </c>
      <c r="I228" s="119" t="s">
        <v>17</v>
      </c>
      <c r="J228" s="171">
        <v>1</v>
      </c>
      <c r="K228" s="267"/>
    </row>
    <row r="229" spans="1:11">
      <c r="A229" s="241"/>
      <c r="B229" s="213"/>
      <c r="C229" s="270"/>
      <c r="D229" s="116">
        <v>33</v>
      </c>
      <c r="E229" s="43" t="s">
        <v>970</v>
      </c>
      <c r="F229" s="213"/>
      <c r="G229" s="108">
        <v>20000</v>
      </c>
      <c r="H229" s="108">
        <f t="shared" si="7"/>
        <v>20000</v>
      </c>
      <c r="I229" s="119" t="s">
        <v>17</v>
      </c>
      <c r="J229" s="171">
        <v>1</v>
      </c>
      <c r="K229" s="267"/>
    </row>
    <row r="230" spans="1:11">
      <c r="A230" s="241"/>
      <c r="B230" s="213"/>
      <c r="C230" s="270"/>
      <c r="D230" s="110">
        <v>34</v>
      </c>
      <c r="E230" s="43" t="s">
        <v>971</v>
      </c>
      <c r="F230" s="213"/>
      <c r="G230" s="108">
        <v>20000</v>
      </c>
      <c r="H230" s="108">
        <f t="shared" si="7"/>
        <v>20000</v>
      </c>
      <c r="I230" s="119" t="s">
        <v>17</v>
      </c>
      <c r="J230" s="171">
        <v>1</v>
      </c>
      <c r="K230" s="267"/>
    </row>
    <row r="231" spans="1:11">
      <c r="A231" s="241"/>
      <c r="B231" s="213"/>
      <c r="C231" s="270"/>
      <c r="D231" s="116">
        <v>35</v>
      </c>
      <c r="E231" s="43" t="s">
        <v>972</v>
      </c>
      <c r="F231" s="213"/>
      <c r="G231" s="108">
        <v>20000</v>
      </c>
      <c r="H231" s="108">
        <f t="shared" si="7"/>
        <v>20000</v>
      </c>
      <c r="I231" s="119" t="s">
        <v>17</v>
      </c>
      <c r="J231" s="171">
        <v>1</v>
      </c>
      <c r="K231" s="267"/>
    </row>
    <row r="232" spans="1:11">
      <c r="A232" s="241"/>
      <c r="B232" s="213"/>
      <c r="C232" s="270"/>
      <c r="D232" s="110">
        <v>36</v>
      </c>
      <c r="E232" s="43" t="s">
        <v>973</v>
      </c>
      <c r="F232" s="213"/>
      <c r="G232" s="108">
        <v>20000</v>
      </c>
      <c r="H232" s="108">
        <f t="shared" si="7"/>
        <v>20000</v>
      </c>
      <c r="I232" s="119" t="s">
        <v>17</v>
      </c>
      <c r="J232" s="171">
        <v>1</v>
      </c>
      <c r="K232" s="267"/>
    </row>
    <row r="233" spans="1:11">
      <c r="A233" s="241"/>
      <c r="B233" s="213"/>
      <c r="C233" s="270"/>
      <c r="D233" s="116">
        <v>37</v>
      </c>
      <c r="E233" s="43" t="s">
        <v>974</v>
      </c>
      <c r="F233" s="213"/>
      <c r="G233" s="108">
        <v>20000</v>
      </c>
      <c r="H233" s="108">
        <f t="shared" si="7"/>
        <v>20000</v>
      </c>
      <c r="I233" s="119" t="s">
        <v>17</v>
      </c>
      <c r="J233" s="171">
        <v>1</v>
      </c>
      <c r="K233" s="267"/>
    </row>
    <row r="234" spans="1:11">
      <c r="A234" s="241"/>
      <c r="B234" s="213"/>
      <c r="C234" s="270"/>
      <c r="D234" s="110">
        <v>38</v>
      </c>
      <c r="E234" s="43" t="s">
        <v>975</v>
      </c>
      <c r="F234" s="213"/>
      <c r="G234" s="108">
        <v>20000</v>
      </c>
      <c r="H234" s="108">
        <f t="shared" si="7"/>
        <v>20000</v>
      </c>
      <c r="I234" s="119" t="s">
        <v>17</v>
      </c>
      <c r="J234" s="171">
        <v>1</v>
      </c>
      <c r="K234" s="267"/>
    </row>
    <row r="235" spans="1:11">
      <c r="A235" s="241"/>
      <c r="B235" s="213"/>
      <c r="C235" s="270"/>
      <c r="D235" s="116">
        <v>39</v>
      </c>
      <c r="E235" s="43" t="s">
        <v>976</v>
      </c>
      <c r="F235" s="213"/>
      <c r="G235" s="108">
        <v>20000</v>
      </c>
      <c r="H235" s="108">
        <f t="shared" si="7"/>
        <v>20000</v>
      </c>
      <c r="I235" s="119" t="s">
        <v>17</v>
      </c>
      <c r="J235" s="171">
        <v>1</v>
      </c>
      <c r="K235" s="267"/>
    </row>
    <row r="236" spans="1:11">
      <c r="A236" s="241"/>
      <c r="B236" s="213"/>
      <c r="C236" s="270"/>
      <c r="D236" s="110">
        <v>40</v>
      </c>
      <c r="E236" s="43" t="s">
        <v>977</v>
      </c>
      <c r="F236" s="213"/>
      <c r="G236" s="108">
        <v>20000</v>
      </c>
      <c r="H236" s="108">
        <f t="shared" si="7"/>
        <v>20000</v>
      </c>
      <c r="I236" s="119" t="s">
        <v>17</v>
      </c>
      <c r="J236" s="171">
        <v>1</v>
      </c>
      <c r="K236" s="267"/>
    </row>
    <row r="237" spans="1:11">
      <c r="A237" s="241"/>
      <c r="B237" s="213"/>
      <c r="C237" s="270"/>
      <c r="D237" s="116">
        <v>41</v>
      </c>
      <c r="E237" s="43" t="s">
        <v>978</v>
      </c>
      <c r="F237" s="213"/>
      <c r="G237" s="108">
        <v>20000</v>
      </c>
      <c r="H237" s="108">
        <f t="shared" si="7"/>
        <v>20000</v>
      </c>
      <c r="I237" s="119" t="s">
        <v>17</v>
      </c>
      <c r="J237" s="171">
        <v>1</v>
      </c>
      <c r="K237" s="267"/>
    </row>
    <row r="238" spans="1:11">
      <c r="A238" s="241"/>
      <c r="B238" s="213"/>
      <c r="C238" s="270"/>
      <c r="D238" s="110">
        <v>42</v>
      </c>
      <c r="E238" s="43" t="s">
        <v>979</v>
      </c>
      <c r="F238" s="213"/>
      <c r="G238" s="108">
        <v>20000</v>
      </c>
      <c r="H238" s="108">
        <f t="shared" si="7"/>
        <v>20000</v>
      </c>
      <c r="I238" s="119" t="s">
        <v>17</v>
      </c>
      <c r="J238" s="171">
        <v>1</v>
      </c>
      <c r="K238" s="267"/>
    </row>
    <row r="239" spans="1:11">
      <c r="A239" s="241"/>
      <c r="B239" s="213"/>
      <c r="C239" s="270"/>
      <c r="D239" s="116">
        <v>43</v>
      </c>
      <c r="E239" s="43" t="s">
        <v>980</v>
      </c>
      <c r="F239" s="213"/>
      <c r="G239" s="108">
        <v>20000</v>
      </c>
      <c r="H239" s="108">
        <f t="shared" si="7"/>
        <v>20000</v>
      </c>
      <c r="I239" s="119" t="s">
        <v>17</v>
      </c>
      <c r="J239" s="171">
        <v>1</v>
      </c>
      <c r="K239" s="267"/>
    </row>
    <row r="240" spans="1:11">
      <c r="A240" s="241"/>
      <c r="B240" s="213"/>
      <c r="C240" s="270"/>
      <c r="D240" s="110">
        <v>44</v>
      </c>
      <c r="E240" s="43" t="s">
        <v>981</v>
      </c>
      <c r="F240" s="213"/>
      <c r="G240" s="108">
        <v>20000</v>
      </c>
      <c r="H240" s="108">
        <f t="shared" si="7"/>
        <v>20000</v>
      </c>
      <c r="I240" s="119" t="s">
        <v>17</v>
      </c>
      <c r="J240" s="171">
        <v>1</v>
      </c>
      <c r="K240" s="267"/>
    </row>
    <row r="241" spans="1:11">
      <c r="A241" s="241"/>
      <c r="B241" s="213"/>
      <c r="C241" s="270"/>
      <c r="D241" s="116">
        <v>45</v>
      </c>
      <c r="E241" s="43" t="s">
        <v>982</v>
      </c>
      <c r="F241" s="213"/>
      <c r="G241" s="108">
        <v>20000</v>
      </c>
      <c r="H241" s="108">
        <f t="shared" si="7"/>
        <v>20000</v>
      </c>
      <c r="I241" s="119" t="s">
        <v>17</v>
      </c>
      <c r="J241" s="171">
        <v>1</v>
      </c>
      <c r="K241" s="267"/>
    </row>
    <row r="242" spans="1:11">
      <c r="A242" s="241"/>
      <c r="B242" s="213"/>
      <c r="C242" s="270"/>
      <c r="D242" s="110">
        <v>46</v>
      </c>
      <c r="E242" s="43" t="s">
        <v>983</v>
      </c>
      <c r="F242" s="213"/>
      <c r="G242" s="108">
        <v>20000</v>
      </c>
      <c r="H242" s="108">
        <f t="shared" si="7"/>
        <v>20000</v>
      </c>
      <c r="I242" s="119" t="s">
        <v>17</v>
      </c>
      <c r="J242" s="171">
        <v>1</v>
      </c>
      <c r="K242" s="267"/>
    </row>
    <row r="243" spans="1:11">
      <c r="A243" s="241"/>
      <c r="B243" s="213"/>
      <c r="C243" s="270"/>
      <c r="D243" s="116">
        <v>47</v>
      </c>
      <c r="E243" s="43" t="s">
        <v>984</v>
      </c>
      <c r="F243" s="213"/>
      <c r="G243" s="108">
        <v>20000</v>
      </c>
      <c r="H243" s="108">
        <f t="shared" si="7"/>
        <v>20000</v>
      </c>
      <c r="I243" s="119" t="s">
        <v>17</v>
      </c>
      <c r="J243" s="171">
        <v>1</v>
      </c>
      <c r="K243" s="267"/>
    </row>
    <row r="244" spans="1:11">
      <c r="A244" s="241"/>
      <c r="B244" s="213"/>
      <c r="C244" s="270"/>
      <c r="D244" s="110">
        <v>48</v>
      </c>
      <c r="E244" s="43" t="s">
        <v>985</v>
      </c>
      <c r="F244" s="213"/>
      <c r="G244" s="108">
        <v>20000</v>
      </c>
      <c r="H244" s="108">
        <f t="shared" si="7"/>
        <v>20000</v>
      </c>
      <c r="I244" s="119" t="s">
        <v>17</v>
      </c>
      <c r="J244" s="171">
        <v>1</v>
      </c>
      <c r="K244" s="267"/>
    </row>
    <row r="245" spans="1:11">
      <c r="A245" s="241"/>
      <c r="B245" s="213"/>
      <c r="C245" s="270"/>
      <c r="D245" s="116">
        <v>49</v>
      </c>
      <c r="E245" s="43" t="s">
        <v>986</v>
      </c>
      <c r="F245" s="213"/>
      <c r="G245" s="108">
        <v>20000</v>
      </c>
      <c r="H245" s="108">
        <f t="shared" si="7"/>
        <v>20000</v>
      </c>
      <c r="I245" s="119" t="s">
        <v>17</v>
      </c>
      <c r="J245" s="171">
        <v>1</v>
      </c>
      <c r="K245" s="267"/>
    </row>
    <row r="246" spans="1:11">
      <c r="A246" s="241"/>
      <c r="B246" s="213"/>
      <c r="C246" s="270"/>
      <c r="D246" s="110">
        <v>50</v>
      </c>
      <c r="E246" s="43" t="s">
        <v>987</v>
      </c>
      <c r="F246" s="213"/>
      <c r="G246" s="108">
        <v>20000</v>
      </c>
      <c r="H246" s="108">
        <f t="shared" si="7"/>
        <v>20000</v>
      </c>
      <c r="I246" s="119" t="s">
        <v>17</v>
      </c>
      <c r="J246" s="171">
        <v>1</v>
      </c>
      <c r="K246" s="267"/>
    </row>
    <row r="247" spans="1:11">
      <c r="A247" s="7"/>
      <c r="B247" s="7"/>
      <c r="C247" s="43"/>
      <c r="D247" s="43"/>
      <c r="E247" s="210" t="s">
        <v>41</v>
      </c>
      <c r="F247" s="210"/>
      <c r="G247" s="108">
        <f>SUM(G197:G246)</f>
        <v>1000000</v>
      </c>
      <c r="H247" s="108">
        <f>SUM(H197:H246)</f>
        <v>1000000</v>
      </c>
      <c r="I247" s="50"/>
      <c r="J247" s="119"/>
      <c r="K247" s="171"/>
    </row>
  </sheetData>
  <mergeCells count="120">
    <mergeCell ref="E247:F247"/>
    <mergeCell ref="A195:A210"/>
    <mergeCell ref="B195:B210"/>
    <mergeCell ref="B211:B246"/>
    <mergeCell ref="A211:A246"/>
    <mergeCell ref="K117:K122"/>
    <mergeCell ref="K11:K21"/>
    <mergeCell ref="K22:K30"/>
    <mergeCell ref="K33:K49"/>
    <mergeCell ref="K50:K77"/>
    <mergeCell ref="K78:K89"/>
    <mergeCell ref="K103:K115"/>
    <mergeCell ref="K93:K102"/>
    <mergeCell ref="K177:K179"/>
    <mergeCell ref="K3:K5"/>
    <mergeCell ref="D4:D5"/>
    <mergeCell ref="J180:J182"/>
    <mergeCell ref="K180:K182"/>
    <mergeCell ref="E178:E179"/>
    <mergeCell ref="G177:G179"/>
    <mergeCell ref="H177:H179"/>
    <mergeCell ref="I177:I179"/>
    <mergeCell ref="J177:J179"/>
    <mergeCell ref="E181:E182"/>
    <mergeCell ref="G180:G182"/>
    <mergeCell ref="H180:H182"/>
    <mergeCell ref="I180:I182"/>
    <mergeCell ref="A90:E90"/>
    <mergeCell ref="F9:F21"/>
    <mergeCell ref="A174:E174"/>
    <mergeCell ref="F177:F182"/>
    <mergeCell ref="A176:A179"/>
    <mergeCell ref="A180:A182"/>
    <mergeCell ref="B176:B182"/>
    <mergeCell ref="C176:C182"/>
    <mergeCell ref="B186:B191"/>
    <mergeCell ref="A1:J1"/>
    <mergeCell ref="A3:A5"/>
    <mergeCell ref="F3:F5"/>
    <mergeCell ref="G3:G5"/>
    <mergeCell ref="H3:H5"/>
    <mergeCell ref="I3:I5"/>
    <mergeCell ref="J3:J5"/>
    <mergeCell ref="B3:B5"/>
    <mergeCell ref="C3:C5"/>
    <mergeCell ref="A186:A188"/>
    <mergeCell ref="C186:C191"/>
    <mergeCell ref="F186:F188"/>
    <mergeCell ref="C9:C21"/>
    <mergeCell ref="B9:B21"/>
    <mergeCell ref="A9:A21"/>
    <mergeCell ref="C22:C30"/>
    <mergeCell ref="B22:B30"/>
    <mergeCell ref="A22:A30"/>
    <mergeCell ref="F158:F173"/>
    <mergeCell ref="D180:D182"/>
    <mergeCell ref="C195:C210"/>
    <mergeCell ref="F195:F210"/>
    <mergeCell ref="F93:F102"/>
    <mergeCell ref="F103:F114"/>
    <mergeCell ref="F116:F121"/>
    <mergeCell ref="F123:F129"/>
    <mergeCell ref="F130:F157"/>
    <mergeCell ref="F22:F30"/>
    <mergeCell ref="F32:F37"/>
    <mergeCell ref="F39:F49"/>
    <mergeCell ref="F50:F77"/>
    <mergeCell ref="F78:F89"/>
    <mergeCell ref="D187:D188"/>
    <mergeCell ref="A189:A191"/>
    <mergeCell ref="F189:F191"/>
    <mergeCell ref="D190:D191"/>
    <mergeCell ref="C50:C77"/>
    <mergeCell ref="B50:B77"/>
    <mergeCell ref="A50:A77"/>
    <mergeCell ref="C78:C88"/>
    <mergeCell ref="B78:B88"/>
    <mergeCell ref="A78:A88"/>
    <mergeCell ref="A32:A37"/>
    <mergeCell ref="B32:B37"/>
    <mergeCell ref="C32:C37"/>
    <mergeCell ref="C39:C49"/>
    <mergeCell ref="B39:B49"/>
    <mergeCell ref="A39:A49"/>
    <mergeCell ref="C116:C121"/>
    <mergeCell ref="B116:B121"/>
    <mergeCell ref="A116:A121"/>
    <mergeCell ref="C123:C129"/>
    <mergeCell ref="B123:B129"/>
    <mergeCell ref="A123:A129"/>
    <mergeCell ref="A93:A102"/>
    <mergeCell ref="B93:B102"/>
    <mergeCell ref="C93:C102"/>
    <mergeCell ref="C103:C114"/>
    <mergeCell ref="B103:B114"/>
    <mergeCell ref="A103:A114"/>
    <mergeCell ref="K211:K246"/>
    <mergeCell ref="K123:K129"/>
    <mergeCell ref="K130:K157"/>
    <mergeCell ref="K158:K173"/>
    <mergeCell ref="K197:K210"/>
    <mergeCell ref="C130:C157"/>
    <mergeCell ref="B130:B157"/>
    <mergeCell ref="A130:A157"/>
    <mergeCell ref="B158:B172"/>
    <mergeCell ref="C158:C172"/>
    <mergeCell ref="A158:A172"/>
    <mergeCell ref="C211:C246"/>
    <mergeCell ref="F211:F246"/>
    <mergeCell ref="K186:K188"/>
    <mergeCell ref="G189:G191"/>
    <mergeCell ref="H189:H191"/>
    <mergeCell ref="I189:I191"/>
    <mergeCell ref="J189:J191"/>
    <mergeCell ref="K189:K191"/>
    <mergeCell ref="E190:E191"/>
    <mergeCell ref="G186:G188"/>
    <mergeCell ref="H186:H188"/>
    <mergeCell ref="I186:I188"/>
    <mergeCell ref="J186:J188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6"/>
  <sheetViews>
    <sheetView topLeftCell="A4" workbookViewId="0">
      <selection activeCell="E6" sqref="E6"/>
    </sheetView>
  </sheetViews>
  <sheetFormatPr defaultRowHeight="12.75"/>
  <cols>
    <col min="1" max="1" width="4" style="2" customWidth="1"/>
    <col min="2" max="2" width="12.5703125" style="2" customWidth="1"/>
    <col min="3" max="3" width="8" style="2" customWidth="1"/>
    <col min="4" max="4" width="46.42578125" style="3" customWidth="1"/>
    <col min="5" max="5" width="17.85546875" style="2" customWidth="1"/>
    <col min="6" max="6" width="14.7109375" style="2" customWidth="1"/>
    <col min="7" max="7" width="14.85546875" style="2" customWidth="1"/>
    <col min="8" max="8" width="14.7109375" style="2" customWidth="1"/>
    <col min="9" max="9" width="6.28515625" style="2" customWidth="1"/>
    <col min="10" max="10" width="8.5703125" style="2" customWidth="1"/>
    <col min="11" max="16384" width="9.140625" style="2"/>
  </cols>
  <sheetData>
    <row r="1" spans="1:10" s="1" customFormat="1" ht="24" customHeight="1">
      <c r="A1" s="227" t="s">
        <v>1058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s="1" customFormat="1" ht="43.5" customHeight="1">
      <c r="A2" s="128" t="s">
        <v>9</v>
      </c>
      <c r="B2" s="128" t="s">
        <v>50</v>
      </c>
      <c r="C2" s="128" t="s">
        <v>8</v>
      </c>
      <c r="D2" s="15" t="s">
        <v>51</v>
      </c>
      <c r="E2" s="128" t="s">
        <v>13</v>
      </c>
      <c r="F2" s="128" t="s">
        <v>2</v>
      </c>
      <c r="G2" s="128" t="s">
        <v>46</v>
      </c>
      <c r="H2" s="128" t="s">
        <v>47</v>
      </c>
      <c r="I2" s="128" t="s">
        <v>3</v>
      </c>
      <c r="J2" s="128" t="s">
        <v>4</v>
      </c>
    </row>
    <row r="3" spans="1:10" s="1" customFormat="1" ht="16.5" customHeight="1">
      <c r="A3" s="270">
        <v>1</v>
      </c>
      <c r="B3" s="270" t="s">
        <v>1048</v>
      </c>
      <c r="C3" s="241" t="s">
        <v>18</v>
      </c>
      <c r="D3" s="94" t="s">
        <v>1059</v>
      </c>
      <c r="E3" s="213" t="s">
        <v>19</v>
      </c>
      <c r="F3" s="92"/>
      <c r="G3" s="92"/>
      <c r="H3" s="94"/>
      <c r="I3" s="7"/>
      <c r="J3" s="94" t="s">
        <v>20</v>
      </c>
    </row>
    <row r="4" spans="1:10" s="1" customFormat="1" ht="31.5" customHeight="1">
      <c r="A4" s="270"/>
      <c r="B4" s="270"/>
      <c r="C4" s="241"/>
      <c r="D4" s="59" t="s">
        <v>1060</v>
      </c>
      <c r="E4" s="213"/>
      <c r="F4" s="92">
        <v>5142000</v>
      </c>
      <c r="G4" s="92">
        <f>F4</f>
        <v>5142000</v>
      </c>
      <c r="H4" s="112" t="s">
        <v>17</v>
      </c>
      <c r="I4" s="99">
        <v>1</v>
      </c>
      <c r="J4" s="94"/>
    </row>
    <row r="5" spans="1:10" s="1" customFormat="1" ht="44.25" customHeight="1">
      <c r="A5" s="128">
        <v>2</v>
      </c>
      <c r="B5" s="270"/>
      <c r="C5" s="241"/>
      <c r="D5" s="59" t="s">
        <v>1061</v>
      </c>
      <c r="E5" s="112" t="s">
        <v>19</v>
      </c>
      <c r="F5" s="92">
        <v>5000000</v>
      </c>
      <c r="G5" s="92">
        <f>F5</f>
        <v>5000000</v>
      </c>
      <c r="H5" s="112" t="s">
        <v>17</v>
      </c>
      <c r="I5" s="99">
        <v>1</v>
      </c>
      <c r="J5" s="94"/>
    </row>
    <row r="6" spans="1:10" s="1" customFormat="1" ht="55.5" customHeight="1">
      <c r="A6" s="128">
        <v>3</v>
      </c>
      <c r="B6" s="270"/>
      <c r="C6" s="241"/>
      <c r="D6" s="59" t="s">
        <v>1062</v>
      </c>
      <c r="E6" s="112" t="s">
        <v>19</v>
      </c>
      <c r="F6" s="92">
        <v>9858000</v>
      </c>
      <c r="G6" s="92">
        <f>F6</f>
        <v>9858000</v>
      </c>
      <c r="H6" s="112" t="s">
        <v>17</v>
      </c>
      <c r="I6" s="99">
        <v>1</v>
      </c>
      <c r="J6" s="94"/>
    </row>
    <row r="7" spans="1:10" s="1" customFormat="1" ht="18" customHeight="1">
      <c r="A7" s="128"/>
      <c r="B7" s="5"/>
      <c r="C7" s="7"/>
      <c r="D7" s="103"/>
      <c r="E7" s="104"/>
      <c r="F7" s="92">
        <f>SUM(F4:F6)</f>
        <v>20000000</v>
      </c>
      <c r="G7" s="109">
        <f>SUM(G4:G6)</f>
        <v>20000000</v>
      </c>
      <c r="H7" s="112"/>
      <c r="I7" s="99"/>
      <c r="J7" s="94"/>
    </row>
    <row r="8" spans="1:10" s="1" customFormat="1" ht="42" customHeight="1">
      <c r="A8" s="128" t="s">
        <v>9</v>
      </c>
      <c r="B8" s="128" t="s">
        <v>50</v>
      </c>
      <c r="C8" s="128" t="s">
        <v>8</v>
      </c>
      <c r="D8" s="56" t="s">
        <v>51</v>
      </c>
      <c r="E8" s="128" t="s">
        <v>13</v>
      </c>
      <c r="F8" s="128" t="s">
        <v>2</v>
      </c>
      <c r="G8" s="128" t="s">
        <v>46</v>
      </c>
      <c r="H8" s="128" t="s">
        <v>47</v>
      </c>
      <c r="I8" s="128" t="s">
        <v>3</v>
      </c>
      <c r="J8" s="128" t="s">
        <v>4</v>
      </c>
    </row>
    <row r="9" spans="1:10" s="1" customFormat="1" ht="31.5" customHeight="1">
      <c r="A9" s="5"/>
      <c r="B9" s="5" t="s">
        <v>1048</v>
      </c>
      <c r="C9" s="7" t="s">
        <v>18</v>
      </c>
      <c r="D9" s="94" t="s">
        <v>1063</v>
      </c>
      <c r="E9" s="269" t="s">
        <v>19</v>
      </c>
      <c r="F9" s="311">
        <f>20*100000</f>
        <v>2000000</v>
      </c>
      <c r="G9" s="92">
        <f>F9*0.5</f>
        <v>1000000</v>
      </c>
      <c r="H9" s="112" t="s">
        <v>17</v>
      </c>
      <c r="I9" s="99">
        <v>0.5</v>
      </c>
      <c r="J9" s="94" t="s">
        <v>20</v>
      </c>
    </row>
    <row r="10" spans="1:10" s="1" customFormat="1" ht="33.75" customHeight="1">
      <c r="A10" s="5"/>
      <c r="B10" s="5"/>
      <c r="C10" s="7"/>
      <c r="D10" s="59" t="s">
        <v>1064</v>
      </c>
      <c r="E10" s="269"/>
      <c r="F10" s="311"/>
      <c r="G10" s="156"/>
      <c r="H10" s="112"/>
      <c r="I10" s="99"/>
      <c r="J10" s="94"/>
    </row>
    <row r="11" spans="1:10" s="1" customFormat="1" ht="16.5" customHeight="1">
      <c r="A11" s="217" t="s">
        <v>41</v>
      </c>
      <c r="B11" s="217"/>
      <c r="C11" s="217"/>
      <c r="D11" s="217"/>
      <c r="E11" s="217"/>
      <c r="F11" s="157">
        <f>SUM(F9:F10)</f>
        <v>2000000</v>
      </c>
      <c r="G11" s="93">
        <f>SUM(G9:G10)</f>
        <v>1000000</v>
      </c>
      <c r="H11" s="119"/>
      <c r="I11" s="7"/>
      <c r="J11" s="7"/>
    </row>
    <row r="12" spans="1:10" s="1" customFormat="1" ht="9.75" customHeight="1">
      <c r="A12" s="100"/>
      <c r="B12" s="101"/>
      <c r="C12" s="102"/>
      <c r="D12" s="103"/>
      <c r="E12" s="104"/>
      <c r="F12" s="92"/>
      <c r="G12" s="109"/>
      <c r="H12" s="112"/>
      <c r="I12" s="99"/>
      <c r="J12" s="94"/>
    </row>
    <row r="13" spans="1:10" s="1" customFormat="1" ht="42" customHeight="1">
      <c r="A13" s="128" t="s">
        <v>9</v>
      </c>
      <c r="B13" s="128" t="s">
        <v>50</v>
      </c>
      <c r="C13" s="128" t="s">
        <v>8</v>
      </c>
      <c r="D13" s="56" t="s">
        <v>51</v>
      </c>
      <c r="E13" s="128" t="s">
        <v>13</v>
      </c>
      <c r="F13" s="128" t="s">
        <v>2</v>
      </c>
      <c r="G13" s="128" t="s">
        <v>46</v>
      </c>
      <c r="H13" s="128" t="s">
        <v>47</v>
      </c>
      <c r="I13" s="128" t="s">
        <v>3</v>
      </c>
      <c r="J13" s="128" t="s">
        <v>4</v>
      </c>
    </row>
    <row r="14" spans="1:10" s="1" customFormat="1" ht="31.5" customHeight="1">
      <c r="A14" s="5"/>
      <c r="B14" s="5" t="s">
        <v>1048</v>
      </c>
      <c r="C14" s="7" t="s">
        <v>18</v>
      </c>
      <c r="D14" s="94" t="s">
        <v>1066</v>
      </c>
      <c r="E14" s="269" t="s">
        <v>19</v>
      </c>
      <c r="F14" s="255">
        <v>3000000</v>
      </c>
      <c r="G14" s="92">
        <f>F14*0.5</f>
        <v>1500000</v>
      </c>
      <c r="H14" s="112" t="s">
        <v>17</v>
      </c>
      <c r="I14" s="99">
        <v>0.5</v>
      </c>
      <c r="J14" s="94" t="s">
        <v>20</v>
      </c>
    </row>
    <row r="15" spans="1:10" s="1" customFormat="1" ht="33.75" customHeight="1">
      <c r="A15" s="5"/>
      <c r="B15" s="5"/>
      <c r="C15" s="7"/>
      <c r="D15" s="59" t="s">
        <v>1065</v>
      </c>
      <c r="E15" s="269"/>
      <c r="F15" s="256"/>
      <c r="G15" s="156"/>
      <c r="H15" s="112"/>
      <c r="I15" s="99"/>
      <c r="J15" s="94"/>
    </row>
    <row r="16" spans="1:10" s="1" customFormat="1" ht="20.25" customHeight="1">
      <c r="A16" s="217" t="s">
        <v>41</v>
      </c>
      <c r="B16" s="217"/>
      <c r="C16" s="217"/>
      <c r="D16" s="217"/>
      <c r="E16" s="217"/>
      <c r="F16" s="157">
        <f>SUM(F14:F15)</f>
        <v>3000000</v>
      </c>
      <c r="G16" s="93">
        <f>SUM(G14:G15)</f>
        <v>1500000</v>
      </c>
      <c r="H16" s="119"/>
      <c r="I16" s="7"/>
      <c r="J16" s="7"/>
    </row>
  </sheetData>
  <mergeCells count="11">
    <mergeCell ref="A1:J1"/>
    <mergeCell ref="E14:E15"/>
    <mergeCell ref="F14:F15"/>
    <mergeCell ref="A16:E16"/>
    <mergeCell ref="E3:E4"/>
    <mergeCell ref="B3:B6"/>
    <mergeCell ref="C3:C6"/>
    <mergeCell ref="E9:E10"/>
    <mergeCell ref="A11:E11"/>
    <mergeCell ref="F9:F10"/>
    <mergeCell ref="A3:A4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260"/>
  <sheetViews>
    <sheetView topLeftCell="A69" workbookViewId="0">
      <selection activeCell="C93" sqref="C93:C105"/>
    </sheetView>
  </sheetViews>
  <sheetFormatPr defaultRowHeight="12.75"/>
  <cols>
    <col min="1" max="1" width="4.28515625" style="2" customWidth="1"/>
    <col min="2" max="2" width="19.42578125" style="35" customWidth="1"/>
    <col min="3" max="3" width="13" style="35" customWidth="1"/>
    <col min="4" max="4" width="46.140625" style="2" customWidth="1"/>
    <col min="5" max="5" width="14" style="2" customWidth="1"/>
    <col min="6" max="6" width="20" style="2" customWidth="1"/>
    <col min="7" max="7" width="17.28515625" style="2" customWidth="1"/>
    <col min="8" max="8" width="10.140625" style="35" customWidth="1"/>
    <col min="9" max="9" width="10.7109375" style="2" customWidth="1"/>
    <col min="10" max="16384" width="9.140625" style="2"/>
  </cols>
  <sheetData>
    <row r="1" spans="1:9" s="1" customFormat="1">
      <c r="A1" s="207" t="s">
        <v>63</v>
      </c>
      <c r="B1" s="207"/>
      <c r="C1" s="207"/>
      <c r="D1" s="207"/>
      <c r="E1" s="207"/>
      <c r="F1" s="207"/>
      <c r="G1" s="207"/>
      <c r="H1" s="207"/>
    </row>
    <row r="2" spans="1:9" s="1" customFormat="1" ht="30.75" customHeight="1">
      <c r="A2" s="5" t="s">
        <v>49</v>
      </c>
      <c r="B2" s="61" t="s">
        <v>50</v>
      </c>
      <c r="C2" s="61" t="s">
        <v>8</v>
      </c>
      <c r="D2" s="6" t="s">
        <v>51</v>
      </c>
      <c r="E2" s="61" t="s">
        <v>64</v>
      </c>
      <c r="F2" s="5" t="s">
        <v>53</v>
      </c>
      <c r="G2" s="5" t="s">
        <v>1039</v>
      </c>
      <c r="H2" s="61" t="s">
        <v>65</v>
      </c>
      <c r="I2" s="7" t="s">
        <v>4</v>
      </c>
    </row>
    <row r="3" spans="1:9" s="1" customFormat="1">
      <c r="A3" s="210">
        <v>1</v>
      </c>
      <c r="B3" s="211" t="s">
        <v>58</v>
      </c>
      <c r="C3" s="213" t="s">
        <v>66</v>
      </c>
      <c r="D3" s="64" t="s">
        <v>67</v>
      </c>
      <c r="E3" s="7"/>
      <c r="F3" s="7"/>
      <c r="G3" s="7"/>
      <c r="H3" s="7"/>
      <c r="I3" s="7"/>
    </row>
    <row r="4" spans="1:9" s="1" customFormat="1">
      <c r="A4" s="210"/>
      <c r="B4" s="212"/>
      <c r="C4" s="213"/>
      <c r="D4" s="64" t="s">
        <v>68</v>
      </c>
      <c r="E4" s="8">
        <v>100000</v>
      </c>
      <c r="F4" s="68">
        <f>E4*0.5</f>
        <v>50000</v>
      </c>
      <c r="G4" s="9" t="s">
        <v>17</v>
      </c>
      <c r="H4" s="10">
        <v>0.5</v>
      </c>
      <c r="I4" s="7"/>
    </row>
    <row r="5" spans="1:9" s="1" customFormat="1">
      <c r="A5" s="7">
        <v>2</v>
      </c>
      <c r="B5" s="212"/>
      <c r="C5" s="213"/>
      <c r="D5" s="64" t="s">
        <v>69</v>
      </c>
      <c r="E5" s="11">
        <v>50000</v>
      </c>
      <c r="F5" s="67">
        <f t="shared" ref="F5:F15" si="0">E5*0.5</f>
        <v>25000</v>
      </c>
      <c r="G5" s="13" t="s">
        <v>17</v>
      </c>
      <c r="H5" s="14">
        <v>0.5</v>
      </c>
      <c r="I5" s="7"/>
    </row>
    <row r="6" spans="1:9" s="1" customFormat="1">
      <c r="A6" s="7">
        <v>3</v>
      </c>
      <c r="B6" s="212"/>
      <c r="C6" s="213"/>
      <c r="D6" s="64" t="s">
        <v>70</v>
      </c>
      <c r="E6" s="11">
        <v>50000</v>
      </c>
      <c r="F6" s="67">
        <f t="shared" si="0"/>
        <v>25000</v>
      </c>
      <c r="G6" s="13" t="s">
        <v>17</v>
      </c>
      <c r="H6" s="14">
        <v>0.5</v>
      </c>
      <c r="I6" s="7"/>
    </row>
    <row r="7" spans="1:9" s="1" customFormat="1">
      <c r="A7" s="7">
        <v>4</v>
      </c>
      <c r="B7" s="212"/>
      <c r="C7" s="213"/>
      <c r="D7" s="64" t="s">
        <v>71</v>
      </c>
      <c r="E7" s="11">
        <v>100000</v>
      </c>
      <c r="F7" s="67">
        <f t="shared" si="0"/>
        <v>50000</v>
      </c>
      <c r="G7" s="13"/>
      <c r="H7" s="14"/>
      <c r="I7" s="7"/>
    </row>
    <row r="8" spans="1:9" s="1" customFormat="1">
      <c r="A8" s="7">
        <v>5</v>
      </c>
      <c r="B8" s="212"/>
      <c r="C8" s="213"/>
      <c r="D8" s="64" t="s">
        <v>72</v>
      </c>
      <c r="E8" s="11">
        <v>100000</v>
      </c>
      <c r="F8" s="67">
        <f t="shared" si="0"/>
        <v>50000</v>
      </c>
      <c r="G8" s="13" t="s">
        <v>17</v>
      </c>
      <c r="H8" s="14">
        <v>0.5</v>
      </c>
      <c r="I8" s="7"/>
    </row>
    <row r="9" spans="1:9" s="1" customFormat="1">
      <c r="A9" s="7">
        <v>6</v>
      </c>
      <c r="B9" s="212"/>
      <c r="C9" s="213"/>
      <c r="D9" s="64" t="s">
        <v>73</v>
      </c>
      <c r="E9" s="11">
        <v>100000</v>
      </c>
      <c r="F9" s="67">
        <f t="shared" si="0"/>
        <v>50000</v>
      </c>
      <c r="G9" s="13" t="s">
        <v>17</v>
      </c>
      <c r="H9" s="14">
        <v>0.5</v>
      </c>
      <c r="I9" s="7"/>
    </row>
    <row r="10" spans="1:9" s="1" customFormat="1">
      <c r="A10" s="7">
        <v>7</v>
      </c>
      <c r="B10" s="212"/>
      <c r="C10" s="213"/>
      <c r="D10" s="64" t="s">
        <v>74</v>
      </c>
      <c r="E10" s="11">
        <v>100000</v>
      </c>
      <c r="F10" s="67">
        <f t="shared" si="0"/>
        <v>50000</v>
      </c>
      <c r="G10" s="13" t="s">
        <v>17</v>
      </c>
      <c r="H10" s="14">
        <v>0.5</v>
      </c>
      <c r="I10" s="7"/>
    </row>
    <row r="11" spans="1:9" s="1" customFormat="1">
      <c r="A11" s="7">
        <v>8</v>
      </c>
      <c r="B11" s="212"/>
      <c r="C11" s="213"/>
      <c r="D11" s="64" t="s">
        <v>75</v>
      </c>
      <c r="E11" s="11">
        <v>50000</v>
      </c>
      <c r="F11" s="67">
        <f t="shared" si="0"/>
        <v>25000</v>
      </c>
      <c r="G11" s="13" t="s">
        <v>17</v>
      </c>
      <c r="H11" s="14">
        <v>0.5</v>
      </c>
      <c r="I11" s="7"/>
    </row>
    <row r="12" spans="1:9" s="1" customFormat="1">
      <c r="A12" s="7">
        <v>9</v>
      </c>
      <c r="B12" s="212"/>
      <c r="C12" s="213"/>
      <c r="D12" s="64" t="s">
        <v>76</v>
      </c>
      <c r="E12" s="11">
        <v>50000</v>
      </c>
      <c r="F12" s="67">
        <f t="shared" si="0"/>
        <v>25000</v>
      </c>
      <c r="G12" s="13" t="s">
        <v>17</v>
      </c>
      <c r="H12" s="14">
        <v>0.5</v>
      </c>
      <c r="I12" s="7"/>
    </row>
    <row r="13" spans="1:9" s="1" customFormat="1">
      <c r="A13" s="7">
        <v>10</v>
      </c>
      <c r="B13" s="212"/>
      <c r="C13" s="213"/>
      <c r="D13" s="64" t="s">
        <v>77</v>
      </c>
      <c r="E13" s="11">
        <v>50000</v>
      </c>
      <c r="F13" s="67">
        <f t="shared" si="0"/>
        <v>25000</v>
      </c>
      <c r="G13" s="13" t="s">
        <v>17</v>
      </c>
      <c r="H13" s="14">
        <v>0.5</v>
      </c>
      <c r="I13" s="7"/>
    </row>
    <row r="14" spans="1:9" s="1" customFormat="1">
      <c r="A14" s="7">
        <v>11</v>
      </c>
      <c r="B14" s="212"/>
      <c r="C14" s="213"/>
      <c r="D14" s="64" t="s">
        <v>78</v>
      </c>
      <c r="E14" s="11">
        <v>50000</v>
      </c>
      <c r="F14" s="67">
        <f t="shared" si="0"/>
        <v>25000</v>
      </c>
      <c r="G14" s="13" t="s">
        <v>17</v>
      </c>
      <c r="H14" s="14">
        <v>0.5</v>
      </c>
      <c r="I14" s="7"/>
    </row>
    <row r="15" spans="1:9" s="1" customFormat="1">
      <c r="A15" s="7">
        <v>12</v>
      </c>
      <c r="B15" s="212"/>
      <c r="C15" s="213"/>
      <c r="D15" s="64" t="s">
        <v>79</v>
      </c>
      <c r="E15" s="11">
        <v>50000</v>
      </c>
      <c r="F15" s="67">
        <f t="shared" si="0"/>
        <v>25000</v>
      </c>
      <c r="G15" s="13" t="s">
        <v>17</v>
      </c>
      <c r="H15" s="14">
        <v>0.5</v>
      </c>
      <c r="I15" s="7"/>
    </row>
    <row r="16" spans="1:9" s="1" customFormat="1">
      <c r="A16" s="214" t="s">
        <v>41</v>
      </c>
      <c r="B16" s="215"/>
      <c r="C16" s="215"/>
      <c r="D16" s="216"/>
      <c r="E16" s="12">
        <f>SUM(E4:E15)</f>
        <v>850000</v>
      </c>
      <c r="F16" s="67">
        <f>SUM(F4:F15)</f>
        <v>425000</v>
      </c>
      <c r="G16" s="7"/>
      <c r="H16" s="55"/>
      <c r="I16" s="7"/>
    </row>
    <row r="17" spans="1:9" s="1" customFormat="1" ht="33.75" customHeight="1">
      <c r="A17" s="5" t="s">
        <v>49</v>
      </c>
      <c r="B17" s="61" t="s">
        <v>50</v>
      </c>
      <c r="C17" s="61" t="s">
        <v>8</v>
      </c>
      <c r="D17" s="6" t="s">
        <v>51</v>
      </c>
      <c r="E17" s="61" t="s">
        <v>64</v>
      </c>
      <c r="F17" s="5" t="s">
        <v>53</v>
      </c>
      <c r="G17" s="5" t="s">
        <v>1039</v>
      </c>
      <c r="H17" s="61" t="s">
        <v>65</v>
      </c>
      <c r="I17" s="7" t="s">
        <v>4</v>
      </c>
    </row>
    <row r="18" spans="1:9" s="1" customFormat="1">
      <c r="A18" s="7"/>
      <c r="B18" s="213" t="s">
        <v>58</v>
      </c>
      <c r="C18" s="213" t="s">
        <v>66</v>
      </c>
      <c r="D18" s="64" t="s">
        <v>80</v>
      </c>
      <c r="E18" s="5"/>
      <c r="F18" s="5"/>
      <c r="G18" s="5"/>
      <c r="H18" s="15"/>
      <c r="I18" s="16"/>
    </row>
    <row r="19" spans="1:9" s="1" customFormat="1">
      <c r="A19" s="7">
        <v>1</v>
      </c>
      <c r="B19" s="213"/>
      <c r="C19" s="213"/>
      <c r="D19" s="64" t="s">
        <v>81</v>
      </c>
      <c r="E19" s="11">
        <v>500000</v>
      </c>
      <c r="F19" s="67">
        <f>E19*0.5</f>
        <v>250000</v>
      </c>
      <c r="G19" s="13" t="s">
        <v>17</v>
      </c>
      <c r="H19" s="14">
        <v>0.5</v>
      </c>
      <c r="I19" s="16"/>
    </row>
    <row r="20" spans="1:9" s="1" customFormat="1">
      <c r="A20" s="7">
        <v>2</v>
      </c>
      <c r="B20" s="213"/>
      <c r="C20" s="213"/>
      <c r="D20" s="64" t="s">
        <v>82</v>
      </c>
      <c r="E20" s="11">
        <v>100000</v>
      </c>
      <c r="F20" s="67">
        <f>E20*0.5</f>
        <v>50000</v>
      </c>
      <c r="G20" s="13" t="s">
        <v>17</v>
      </c>
      <c r="H20" s="14">
        <v>0.5</v>
      </c>
      <c r="I20" s="16"/>
    </row>
    <row r="21" spans="1:9" s="1" customFormat="1">
      <c r="A21" s="7">
        <v>3</v>
      </c>
      <c r="B21" s="213"/>
      <c r="C21" s="213"/>
      <c r="D21" s="64" t="s">
        <v>83</v>
      </c>
      <c r="E21" s="11">
        <v>100000</v>
      </c>
      <c r="F21" s="67">
        <f>E21*0.5</f>
        <v>50000</v>
      </c>
      <c r="G21" s="13" t="s">
        <v>17</v>
      </c>
      <c r="H21" s="14">
        <v>0.5</v>
      </c>
      <c r="I21" s="16"/>
    </row>
    <row r="22" spans="1:9" s="1" customFormat="1">
      <c r="A22" s="7">
        <v>4</v>
      </c>
      <c r="B22" s="213"/>
      <c r="C22" s="213"/>
      <c r="D22" s="64" t="s">
        <v>84</v>
      </c>
      <c r="E22" s="11">
        <v>100000</v>
      </c>
      <c r="F22" s="67">
        <f>E22*0.5</f>
        <v>50000</v>
      </c>
      <c r="G22" s="13" t="s">
        <v>17</v>
      </c>
      <c r="H22" s="14">
        <v>0.5</v>
      </c>
      <c r="I22" s="16"/>
    </row>
    <row r="23" spans="1:9" s="1" customFormat="1">
      <c r="A23" s="7">
        <v>5</v>
      </c>
      <c r="B23" s="213"/>
      <c r="C23" s="213"/>
      <c r="D23" s="64" t="s">
        <v>85</v>
      </c>
      <c r="E23" s="11">
        <v>100000</v>
      </c>
      <c r="F23" s="67">
        <f>E23*0.5</f>
        <v>50000</v>
      </c>
      <c r="G23" s="13" t="s">
        <v>17</v>
      </c>
      <c r="H23" s="14">
        <v>0.5</v>
      </c>
      <c r="I23" s="16"/>
    </row>
    <row r="24" spans="1:9" s="1" customFormat="1">
      <c r="A24" s="7">
        <v>6</v>
      </c>
      <c r="B24" s="213"/>
      <c r="C24" s="213"/>
      <c r="D24" s="64" t="s">
        <v>86</v>
      </c>
      <c r="E24" s="11">
        <v>70000</v>
      </c>
      <c r="F24" s="67">
        <f t="shared" ref="F24:F30" si="1">E24*0.5</f>
        <v>35000</v>
      </c>
      <c r="G24" s="13" t="s">
        <v>17</v>
      </c>
      <c r="H24" s="14">
        <v>0.5</v>
      </c>
      <c r="I24" s="16"/>
    </row>
    <row r="25" spans="1:9" s="1" customFormat="1">
      <c r="A25" s="7">
        <v>7</v>
      </c>
      <c r="B25" s="213"/>
      <c r="C25" s="213"/>
      <c r="D25" s="64" t="s">
        <v>87</v>
      </c>
      <c r="E25" s="11">
        <v>70000</v>
      </c>
      <c r="F25" s="67">
        <f t="shared" si="1"/>
        <v>35000</v>
      </c>
      <c r="G25" s="13" t="s">
        <v>17</v>
      </c>
      <c r="H25" s="14">
        <v>0.5</v>
      </c>
      <c r="I25" s="16"/>
    </row>
    <row r="26" spans="1:9" s="1" customFormat="1">
      <c r="A26" s="7">
        <v>8</v>
      </c>
      <c r="B26" s="213"/>
      <c r="C26" s="213"/>
      <c r="D26" s="64" t="s">
        <v>88</v>
      </c>
      <c r="E26" s="11">
        <v>200000</v>
      </c>
      <c r="F26" s="67">
        <f t="shared" si="1"/>
        <v>100000</v>
      </c>
      <c r="G26" s="13" t="s">
        <v>17</v>
      </c>
      <c r="H26" s="14">
        <v>0.5</v>
      </c>
      <c r="I26" s="16"/>
    </row>
    <row r="27" spans="1:9" s="1" customFormat="1">
      <c r="A27" s="7">
        <v>9</v>
      </c>
      <c r="B27" s="213"/>
      <c r="C27" s="213"/>
      <c r="D27" s="64" t="s">
        <v>89</v>
      </c>
      <c r="E27" s="11">
        <v>100000</v>
      </c>
      <c r="F27" s="67">
        <f t="shared" si="1"/>
        <v>50000</v>
      </c>
      <c r="G27" s="13" t="s">
        <v>17</v>
      </c>
      <c r="H27" s="14">
        <v>0.5</v>
      </c>
      <c r="I27" s="16"/>
    </row>
    <row r="28" spans="1:9" s="1" customFormat="1">
      <c r="A28" s="7">
        <v>10</v>
      </c>
      <c r="B28" s="213"/>
      <c r="C28" s="213"/>
      <c r="D28" s="64" t="s">
        <v>90</v>
      </c>
      <c r="E28" s="11">
        <v>100000</v>
      </c>
      <c r="F28" s="67">
        <f t="shared" si="1"/>
        <v>50000</v>
      </c>
      <c r="G28" s="13" t="s">
        <v>17</v>
      </c>
      <c r="H28" s="14">
        <v>0.5</v>
      </c>
      <c r="I28" s="16"/>
    </row>
    <row r="29" spans="1:9" s="1" customFormat="1">
      <c r="A29" s="7">
        <v>11</v>
      </c>
      <c r="B29" s="213"/>
      <c r="C29" s="213"/>
      <c r="D29" s="64" t="s">
        <v>91</v>
      </c>
      <c r="E29" s="11">
        <v>100000</v>
      </c>
      <c r="F29" s="67">
        <f t="shared" si="1"/>
        <v>50000</v>
      </c>
      <c r="G29" s="13" t="s">
        <v>17</v>
      </c>
      <c r="H29" s="14">
        <v>0.5</v>
      </c>
      <c r="I29" s="16"/>
    </row>
    <row r="30" spans="1:9" s="1" customFormat="1">
      <c r="A30" s="217" t="s">
        <v>41</v>
      </c>
      <c r="B30" s="217"/>
      <c r="C30" s="217"/>
      <c r="D30" s="217"/>
      <c r="E30" s="12">
        <f>SUM(E19:E29)</f>
        <v>1540000</v>
      </c>
      <c r="F30" s="67">
        <f t="shared" si="1"/>
        <v>770000</v>
      </c>
      <c r="G30" s="13" t="s">
        <v>17</v>
      </c>
      <c r="H30" s="14">
        <v>0.5</v>
      </c>
      <c r="I30" s="7"/>
    </row>
    <row r="31" spans="1:9" s="1" customFormat="1" ht="25.5">
      <c r="A31" s="5" t="s">
        <v>49</v>
      </c>
      <c r="B31" s="61" t="s">
        <v>50</v>
      </c>
      <c r="C31" s="61" t="s">
        <v>8</v>
      </c>
      <c r="D31" s="6" t="s">
        <v>51</v>
      </c>
      <c r="E31" s="61" t="s">
        <v>64</v>
      </c>
      <c r="F31" s="5" t="s">
        <v>1040</v>
      </c>
      <c r="G31" s="5" t="s">
        <v>1039</v>
      </c>
      <c r="H31" s="61" t="s">
        <v>65</v>
      </c>
      <c r="I31" s="7" t="s">
        <v>4</v>
      </c>
    </row>
    <row r="32" spans="1:9" s="1" customFormat="1">
      <c r="A32" s="210">
        <v>1</v>
      </c>
      <c r="B32" s="213" t="s">
        <v>58</v>
      </c>
      <c r="C32" s="213" t="s">
        <v>66</v>
      </c>
      <c r="D32" s="64" t="s">
        <v>93</v>
      </c>
      <c r="E32" s="7"/>
      <c r="F32" s="7"/>
      <c r="G32" s="7"/>
      <c r="H32" s="7"/>
      <c r="I32" s="208" t="s">
        <v>94</v>
      </c>
    </row>
    <row r="33" spans="1:9" s="1" customFormat="1">
      <c r="A33" s="210"/>
      <c r="B33" s="213"/>
      <c r="C33" s="213"/>
      <c r="D33" s="64" t="s">
        <v>68</v>
      </c>
      <c r="E33" s="11">
        <v>100000</v>
      </c>
      <c r="F33" s="67">
        <f>E33*0.5</f>
        <v>50000</v>
      </c>
      <c r="G33" s="12">
        <f>E33*0.5</f>
        <v>50000</v>
      </c>
      <c r="H33" s="14">
        <v>1</v>
      </c>
      <c r="I33" s="209"/>
    </row>
    <row r="34" spans="1:9" s="1" customFormat="1">
      <c r="A34" s="7">
        <v>2</v>
      </c>
      <c r="B34" s="213"/>
      <c r="C34" s="213"/>
      <c r="D34" s="64" t="s">
        <v>69</v>
      </c>
      <c r="E34" s="11">
        <v>50000</v>
      </c>
      <c r="F34" s="67">
        <f t="shared" ref="F34:F44" si="2">E34*0.5</f>
        <v>25000</v>
      </c>
      <c r="G34" s="12">
        <f t="shared" ref="G34:G44" si="3">E34*0.5</f>
        <v>25000</v>
      </c>
      <c r="H34" s="14">
        <v>1</v>
      </c>
      <c r="I34" s="209"/>
    </row>
    <row r="35" spans="1:9" s="1" customFormat="1">
      <c r="A35" s="7">
        <v>3</v>
      </c>
      <c r="B35" s="213"/>
      <c r="C35" s="213"/>
      <c r="D35" s="64" t="s">
        <v>70</v>
      </c>
      <c r="E35" s="11">
        <v>50000</v>
      </c>
      <c r="F35" s="67">
        <f t="shared" si="2"/>
        <v>25000</v>
      </c>
      <c r="G35" s="12">
        <f t="shared" si="3"/>
        <v>25000</v>
      </c>
      <c r="H35" s="14">
        <v>1</v>
      </c>
      <c r="I35" s="209"/>
    </row>
    <row r="36" spans="1:9" s="1" customFormat="1">
      <c r="A36" s="7">
        <v>4</v>
      </c>
      <c r="B36" s="213"/>
      <c r="C36" s="213"/>
      <c r="D36" s="64" t="s">
        <v>71</v>
      </c>
      <c r="E36" s="11">
        <v>100000</v>
      </c>
      <c r="F36" s="67">
        <f t="shared" si="2"/>
        <v>50000</v>
      </c>
      <c r="G36" s="12">
        <f t="shared" si="3"/>
        <v>50000</v>
      </c>
      <c r="H36" s="14">
        <v>1</v>
      </c>
      <c r="I36" s="209"/>
    </row>
    <row r="37" spans="1:9" s="1" customFormat="1">
      <c r="A37" s="7">
        <v>5</v>
      </c>
      <c r="B37" s="213"/>
      <c r="C37" s="213"/>
      <c r="D37" s="64" t="s">
        <v>72</v>
      </c>
      <c r="E37" s="11">
        <v>100000</v>
      </c>
      <c r="F37" s="67">
        <f t="shared" si="2"/>
        <v>50000</v>
      </c>
      <c r="G37" s="12">
        <f t="shared" si="3"/>
        <v>50000</v>
      </c>
      <c r="H37" s="14">
        <v>1</v>
      </c>
      <c r="I37" s="209"/>
    </row>
    <row r="38" spans="1:9" s="1" customFormat="1">
      <c r="A38" s="7">
        <v>6</v>
      </c>
      <c r="B38" s="213"/>
      <c r="C38" s="213"/>
      <c r="D38" s="64" t="s">
        <v>73</v>
      </c>
      <c r="E38" s="11">
        <v>100000</v>
      </c>
      <c r="F38" s="67">
        <f t="shared" si="2"/>
        <v>50000</v>
      </c>
      <c r="G38" s="12">
        <f t="shared" si="3"/>
        <v>50000</v>
      </c>
      <c r="H38" s="14">
        <v>1</v>
      </c>
      <c r="I38" s="209"/>
    </row>
    <row r="39" spans="1:9" s="1" customFormat="1">
      <c r="A39" s="7">
        <v>7</v>
      </c>
      <c r="B39" s="213"/>
      <c r="C39" s="213"/>
      <c r="D39" s="64" t="s">
        <v>74</v>
      </c>
      <c r="E39" s="11">
        <v>100000</v>
      </c>
      <c r="F39" s="67">
        <f t="shared" si="2"/>
        <v>50000</v>
      </c>
      <c r="G39" s="12">
        <f t="shared" si="3"/>
        <v>50000</v>
      </c>
      <c r="H39" s="14">
        <v>1</v>
      </c>
      <c r="I39" s="209"/>
    </row>
    <row r="40" spans="1:9" s="1" customFormat="1">
      <c r="A40" s="7">
        <v>8</v>
      </c>
      <c r="B40" s="213"/>
      <c r="C40" s="213"/>
      <c r="D40" s="64" t="s">
        <v>81</v>
      </c>
      <c r="E40" s="11">
        <v>500000</v>
      </c>
      <c r="F40" s="67">
        <f t="shared" si="2"/>
        <v>250000</v>
      </c>
      <c r="G40" s="12">
        <f t="shared" si="3"/>
        <v>250000</v>
      </c>
      <c r="H40" s="14">
        <v>1</v>
      </c>
      <c r="I40" s="208" t="s">
        <v>95</v>
      </c>
    </row>
    <row r="41" spans="1:9" s="1" customFormat="1">
      <c r="A41" s="7">
        <v>9</v>
      </c>
      <c r="B41" s="213"/>
      <c r="C41" s="213"/>
      <c r="D41" s="64" t="s">
        <v>82</v>
      </c>
      <c r="E41" s="11">
        <v>100000</v>
      </c>
      <c r="F41" s="67">
        <f t="shared" si="2"/>
        <v>50000</v>
      </c>
      <c r="G41" s="12">
        <f t="shared" si="3"/>
        <v>50000</v>
      </c>
      <c r="H41" s="14">
        <v>1</v>
      </c>
      <c r="I41" s="208"/>
    </row>
    <row r="42" spans="1:9" s="1" customFormat="1">
      <c r="A42" s="7">
        <v>10</v>
      </c>
      <c r="B42" s="213"/>
      <c r="C42" s="213"/>
      <c r="D42" s="64" t="s">
        <v>83</v>
      </c>
      <c r="E42" s="11">
        <v>100000</v>
      </c>
      <c r="F42" s="67">
        <f t="shared" si="2"/>
        <v>50000</v>
      </c>
      <c r="G42" s="12">
        <f t="shared" si="3"/>
        <v>50000</v>
      </c>
      <c r="H42" s="14">
        <v>1</v>
      </c>
      <c r="I42" s="208"/>
    </row>
    <row r="43" spans="1:9" s="1" customFormat="1">
      <c r="A43" s="7">
        <v>11</v>
      </c>
      <c r="B43" s="213"/>
      <c r="C43" s="213"/>
      <c r="D43" s="64" t="s">
        <v>84</v>
      </c>
      <c r="E43" s="11">
        <v>100000</v>
      </c>
      <c r="F43" s="67">
        <f t="shared" si="2"/>
        <v>50000</v>
      </c>
      <c r="G43" s="12">
        <f t="shared" si="3"/>
        <v>50000</v>
      </c>
      <c r="H43" s="14">
        <v>1</v>
      </c>
      <c r="I43" s="208"/>
    </row>
    <row r="44" spans="1:9" s="1" customFormat="1">
      <c r="A44" s="7">
        <v>12</v>
      </c>
      <c r="B44" s="213"/>
      <c r="C44" s="213"/>
      <c r="D44" s="64" t="s">
        <v>85</v>
      </c>
      <c r="E44" s="11">
        <v>100000</v>
      </c>
      <c r="F44" s="67">
        <f t="shared" si="2"/>
        <v>50000</v>
      </c>
      <c r="G44" s="12">
        <f t="shared" si="3"/>
        <v>50000</v>
      </c>
      <c r="H44" s="14">
        <v>1</v>
      </c>
      <c r="I44" s="208"/>
    </row>
    <row r="45" spans="1:9" s="1" customFormat="1">
      <c r="A45" s="214" t="s">
        <v>41</v>
      </c>
      <c r="B45" s="215"/>
      <c r="C45" s="215"/>
      <c r="D45" s="216"/>
      <c r="E45" s="12">
        <f>SUM(E33:E44)</f>
        <v>1500000</v>
      </c>
      <c r="F45" s="67">
        <f>SUM(F33:F44)</f>
        <v>750000</v>
      </c>
      <c r="G45" s="12">
        <f>SUM(G33:G44)</f>
        <v>750000</v>
      </c>
      <c r="H45" s="55"/>
      <c r="I45" s="7"/>
    </row>
    <row r="46" spans="1:9" s="1" customFormat="1" ht="25.5">
      <c r="A46" s="5" t="s">
        <v>49</v>
      </c>
      <c r="B46" s="61" t="s">
        <v>50</v>
      </c>
      <c r="C46" s="61" t="s">
        <v>8</v>
      </c>
      <c r="D46" s="6" t="s">
        <v>51</v>
      </c>
      <c r="E46" s="61" t="s">
        <v>64</v>
      </c>
      <c r="F46" s="5" t="s">
        <v>1040</v>
      </c>
      <c r="G46" s="5" t="s">
        <v>1039</v>
      </c>
      <c r="H46" s="61" t="s">
        <v>65</v>
      </c>
      <c r="I46" s="7" t="s">
        <v>4</v>
      </c>
    </row>
    <row r="47" spans="1:9" s="1" customFormat="1">
      <c r="A47" s="210">
        <v>1</v>
      </c>
      <c r="B47" s="213" t="s">
        <v>58</v>
      </c>
      <c r="C47" s="213" t="s">
        <v>66</v>
      </c>
      <c r="D47" s="64" t="s">
        <v>96</v>
      </c>
      <c r="E47" s="7"/>
      <c r="F47" s="7"/>
      <c r="G47" s="13"/>
      <c r="H47" s="7"/>
      <c r="I47" s="218"/>
    </row>
    <row r="48" spans="1:9" s="1" customFormat="1">
      <c r="A48" s="210"/>
      <c r="B48" s="213"/>
      <c r="C48" s="213"/>
      <c r="D48" s="64" t="s">
        <v>97</v>
      </c>
      <c r="E48" s="11">
        <v>100000</v>
      </c>
      <c r="F48" s="67">
        <f>E48*0.5</f>
        <v>50000</v>
      </c>
      <c r="G48" s="13" t="s">
        <v>17</v>
      </c>
      <c r="H48" s="14">
        <v>0.5</v>
      </c>
      <c r="I48" s="219"/>
    </row>
    <row r="49" spans="1:9" s="1" customFormat="1">
      <c r="A49" s="7">
        <v>2</v>
      </c>
      <c r="B49" s="213"/>
      <c r="C49" s="213"/>
      <c r="D49" s="64" t="s">
        <v>98</v>
      </c>
      <c r="E49" s="11">
        <v>100000</v>
      </c>
      <c r="F49" s="67">
        <f t="shared" ref="F49:F59" si="4">E49*0.5</f>
        <v>50000</v>
      </c>
      <c r="G49" s="13" t="s">
        <v>17</v>
      </c>
      <c r="H49" s="14">
        <v>0.5</v>
      </c>
      <c r="I49" s="219"/>
    </row>
    <row r="50" spans="1:9" s="1" customFormat="1">
      <c r="A50" s="7">
        <v>3</v>
      </c>
      <c r="B50" s="213"/>
      <c r="C50" s="213"/>
      <c r="D50" s="64" t="s">
        <v>99</v>
      </c>
      <c r="E50" s="11">
        <v>50000</v>
      </c>
      <c r="F50" s="67">
        <f t="shared" si="4"/>
        <v>25000</v>
      </c>
      <c r="G50" s="13" t="s">
        <v>17</v>
      </c>
      <c r="H50" s="14">
        <v>0.5</v>
      </c>
      <c r="I50" s="219"/>
    </row>
    <row r="51" spans="1:9" s="1" customFormat="1">
      <c r="A51" s="7">
        <v>4</v>
      </c>
      <c r="B51" s="213"/>
      <c r="C51" s="213"/>
      <c r="D51" s="64" t="s">
        <v>100</v>
      </c>
      <c r="E51" s="11">
        <v>50000</v>
      </c>
      <c r="F51" s="67">
        <f t="shared" si="4"/>
        <v>25000</v>
      </c>
      <c r="G51" s="13" t="s">
        <v>17</v>
      </c>
      <c r="H51" s="14">
        <v>0.5</v>
      </c>
      <c r="I51" s="219"/>
    </row>
    <row r="52" spans="1:9" s="1" customFormat="1">
      <c r="A52" s="7">
        <v>5</v>
      </c>
      <c r="B52" s="213"/>
      <c r="C52" s="213"/>
      <c r="D52" s="64" t="s">
        <v>101</v>
      </c>
      <c r="E52" s="11">
        <v>50000</v>
      </c>
      <c r="F52" s="67">
        <f t="shared" si="4"/>
        <v>25000</v>
      </c>
      <c r="G52" s="13" t="s">
        <v>17</v>
      </c>
      <c r="H52" s="14">
        <v>0.5</v>
      </c>
      <c r="I52" s="219"/>
    </row>
    <row r="53" spans="1:9" s="1" customFormat="1">
      <c r="A53" s="7">
        <v>6</v>
      </c>
      <c r="B53" s="213"/>
      <c r="C53" s="213"/>
      <c r="D53" s="64" t="s">
        <v>102</v>
      </c>
      <c r="E53" s="11">
        <v>30000</v>
      </c>
      <c r="F53" s="67">
        <f t="shared" si="4"/>
        <v>15000</v>
      </c>
      <c r="G53" s="13" t="s">
        <v>17</v>
      </c>
      <c r="H53" s="14">
        <v>0.5</v>
      </c>
      <c r="I53" s="219"/>
    </row>
    <row r="54" spans="1:9" s="1" customFormat="1">
      <c r="A54" s="7">
        <v>7</v>
      </c>
      <c r="B54" s="213"/>
      <c r="C54" s="213"/>
      <c r="D54" s="64" t="s">
        <v>103</v>
      </c>
      <c r="E54" s="11">
        <v>30000</v>
      </c>
      <c r="F54" s="67">
        <f t="shared" si="4"/>
        <v>15000</v>
      </c>
      <c r="G54" s="13" t="s">
        <v>17</v>
      </c>
      <c r="H54" s="14">
        <v>0.5</v>
      </c>
      <c r="I54" s="219"/>
    </row>
    <row r="55" spans="1:9" s="1" customFormat="1">
      <c r="A55" s="7">
        <v>8</v>
      </c>
      <c r="B55" s="213"/>
      <c r="C55" s="213"/>
      <c r="D55" s="64" t="s">
        <v>104</v>
      </c>
      <c r="E55" s="11">
        <v>30000</v>
      </c>
      <c r="F55" s="67">
        <f t="shared" si="4"/>
        <v>15000</v>
      </c>
      <c r="G55" s="13" t="s">
        <v>17</v>
      </c>
      <c r="H55" s="14">
        <v>0.5</v>
      </c>
      <c r="I55" s="219"/>
    </row>
    <row r="56" spans="1:9" s="1" customFormat="1">
      <c r="A56" s="7">
        <v>9</v>
      </c>
      <c r="B56" s="213"/>
      <c r="C56" s="213"/>
      <c r="D56" s="64" t="s">
        <v>105</v>
      </c>
      <c r="E56" s="11">
        <v>30000</v>
      </c>
      <c r="F56" s="67">
        <f t="shared" si="4"/>
        <v>15000</v>
      </c>
      <c r="G56" s="13" t="s">
        <v>17</v>
      </c>
      <c r="H56" s="14">
        <v>0.5</v>
      </c>
      <c r="I56" s="219"/>
    </row>
    <row r="57" spans="1:9" s="1" customFormat="1">
      <c r="A57" s="7">
        <v>10</v>
      </c>
      <c r="B57" s="213"/>
      <c r="C57" s="213"/>
      <c r="D57" s="64" t="s">
        <v>106</v>
      </c>
      <c r="E57" s="11">
        <v>30000</v>
      </c>
      <c r="F57" s="67">
        <f t="shared" si="4"/>
        <v>15000</v>
      </c>
      <c r="G57" s="13" t="s">
        <v>17</v>
      </c>
      <c r="H57" s="14">
        <v>0.5</v>
      </c>
      <c r="I57" s="219"/>
    </row>
    <row r="58" spans="1:9" s="1" customFormat="1">
      <c r="A58" s="7">
        <v>11</v>
      </c>
      <c r="B58" s="213"/>
      <c r="C58" s="213"/>
      <c r="D58" s="64" t="s">
        <v>107</v>
      </c>
      <c r="E58" s="11">
        <v>30000</v>
      </c>
      <c r="F58" s="67">
        <f t="shared" si="4"/>
        <v>15000</v>
      </c>
      <c r="G58" s="13" t="s">
        <v>17</v>
      </c>
      <c r="H58" s="14">
        <v>0.5</v>
      </c>
      <c r="I58" s="219"/>
    </row>
    <row r="59" spans="1:9" s="1" customFormat="1">
      <c r="A59" s="7">
        <v>12</v>
      </c>
      <c r="B59" s="213"/>
      <c r="C59" s="213"/>
      <c r="D59" s="64" t="s">
        <v>108</v>
      </c>
      <c r="E59" s="11">
        <v>30000</v>
      </c>
      <c r="F59" s="67">
        <f t="shared" si="4"/>
        <v>15000</v>
      </c>
      <c r="G59" s="13" t="s">
        <v>17</v>
      </c>
      <c r="H59" s="14">
        <v>0.5</v>
      </c>
      <c r="I59" s="220"/>
    </row>
    <row r="60" spans="1:9" s="1" customFormat="1">
      <c r="A60" s="217" t="s">
        <v>41</v>
      </c>
      <c r="B60" s="217"/>
      <c r="C60" s="217"/>
      <c r="D60" s="217"/>
      <c r="E60" s="12">
        <f>SUM(E48:E59)</f>
        <v>560000</v>
      </c>
      <c r="F60" s="67">
        <f>SUM(F48:F59)</f>
        <v>280000</v>
      </c>
      <c r="G60" s="12"/>
      <c r="H60" s="55"/>
      <c r="I60" s="7"/>
    </row>
    <row r="61" spans="1:9" s="1" customFormat="1" ht="27.75" customHeight="1">
      <c r="A61" s="5" t="s">
        <v>49</v>
      </c>
      <c r="B61" s="61" t="s">
        <v>50</v>
      </c>
      <c r="C61" s="61" t="s">
        <v>8</v>
      </c>
      <c r="D61" s="6" t="s">
        <v>51</v>
      </c>
      <c r="E61" s="61" t="s">
        <v>64</v>
      </c>
      <c r="F61" s="5" t="s">
        <v>1040</v>
      </c>
      <c r="G61" s="5" t="s">
        <v>1039</v>
      </c>
      <c r="H61" s="61" t="s">
        <v>65</v>
      </c>
      <c r="I61" s="17" t="s">
        <v>4</v>
      </c>
    </row>
    <row r="62" spans="1:9" s="1" customFormat="1">
      <c r="A62" s="221">
        <v>1</v>
      </c>
      <c r="B62" s="211" t="s">
        <v>58</v>
      </c>
      <c r="C62" s="211" t="s">
        <v>66</v>
      </c>
      <c r="D62" s="64" t="s">
        <v>109</v>
      </c>
      <c r="E62" s="7"/>
      <c r="F62" s="7"/>
      <c r="G62" s="7"/>
      <c r="H62" s="18"/>
      <c r="I62" s="19"/>
    </row>
    <row r="63" spans="1:9" s="1" customFormat="1">
      <c r="A63" s="222"/>
      <c r="B63" s="212"/>
      <c r="C63" s="212"/>
      <c r="D63" s="64" t="s">
        <v>110</v>
      </c>
      <c r="E63" s="11">
        <v>100000</v>
      </c>
      <c r="F63" s="67">
        <f>E63*0.5</f>
        <v>50000</v>
      </c>
      <c r="G63" s="12">
        <f>E63*0.5</f>
        <v>50000</v>
      </c>
      <c r="H63" s="20">
        <v>1</v>
      </c>
      <c r="I63" s="21"/>
    </row>
    <row r="64" spans="1:9" s="1" customFormat="1">
      <c r="A64" s="7">
        <v>2</v>
      </c>
      <c r="B64" s="212"/>
      <c r="C64" s="212"/>
      <c r="D64" s="64" t="s">
        <v>111</v>
      </c>
      <c r="E64" s="11">
        <v>50000</v>
      </c>
      <c r="F64" s="67">
        <f t="shared" ref="F64:F74" si="5">E64*0.5</f>
        <v>25000</v>
      </c>
      <c r="G64" s="12">
        <f t="shared" ref="G64:G74" si="6">E64*0.5</f>
        <v>25000</v>
      </c>
      <c r="H64" s="20">
        <v>1</v>
      </c>
      <c r="I64" s="21"/>
    </row>
    <row r="65" spans="1:9" s="1" customFormat="1">
      <c r="A65" s="7">
        <v>3</v>
      </c>
      <c r="B65" s="212"/>
      <c r="C65" s="212"/>
      <c r="D65" s="64" t="s">
        <v>112</v>
      </c>
      <c r="E65" s="11">
        <v>50000</v>
      </c>
      <c r="F65" s="67">
        <f t="shared" si="5"/>
        <v>25000</v>
      </c>
      <c r="G65" s="12">
        <f t="shared" si="6"/>
        <v>25000</v>
      </c>
      <c r="H65" s="20">
        <v>1</v>
      </c>
      <c r="I65" s="21"/>
    </row>
    <row r="66" spans="1:9" s="1" customFormat="1">
      <c r="A66" s="7">
        <v>4</v>
      </c>
      <c r="B66" s="212"/>
      <c r="C66" s="212"/>
      <c r="D66" s="64" t="s">
        <v>113</v>
      </c>
      <c r="E66" s="11">
        <v>50000</v>
      </c>
      <c r="F66" s="67">
        <f t="shared" si="5"/>
        <v>25000</v>
      </c>
      <c r="G66" s="12">
        <f t="shared" si="6"/>
        <v>25000</v>
      </c>
      <c r="H66" s="20">
        <v>1</v>
      </c>
      <c r="I66" s="21"/>
    </row>
    <row r="67" spans="1:9" s="1" customFormat="1">
      <c r="A67" s="7">
        <v>5</v>
      </c>
      <c r="B67" s="212"/>
      <c r="C67" s="212"/>
      <c r="D67" s="64" t="s">
        <v>114</v>
      </c>
      <c r="E67" s="11">
        <v>30000</v>
      </c>
      <c r="F67" s="67">
        <f t="shared" si="5"/>
        <v>15000</v>
      </c>
      <c r="G67" s="12">
        <f t="shared" si="6"/>
        <v>15000</v>
      </c>
      <c r="H67" s="20">
        <v>1</v>
      </c>
      <c r="I67" s="21"/>
    </row>
    <row r="68" spans="1:9" s="1" customFormat="1">
      <c r="A68" s="7">
        <v>6</v>
      </c>
      <c r="B68" s="212"/>
      <c r="C68" s="212"/>
      <c r="D68" s="64" t="s">
        <v>115</v>
      </c>
      <c r="E68" s="11">
        <v>30000</v>
      </c>
      <c r="F68" s="67">
        <f t="shared" si="5"/>
        <v>15000</v>
      </c>
      <c r="G68" s="12">
        <f t="shared" si="6"/>
        <v>15000</v>
      </c>
      <c r="H68" s="20">
        <v>1</v>
      </c>
      <c r="I68" s="21"/>
    </row>
    <row r="69" spans="1:9" s="1" customFormat="1">
      <c r="A69" s="7">
        <v>7</v>
      </c>
      <c r="B69" s="212"/>
      <c r="C69" s="212"/>
      <c r="D69" s="64" t="s">
        <v>116</v>
      </c>
      <c r="E69" s="11">
        <v>30000</v>
      </c>
      <c r="F69" s="67">
        <f t="shared" si="5"/>
        <v>15000</v>
      </c>
      <c r="G69" s="12">
        <f t="shared" si="6"/>
        <v>15000</v>
      </c>
      <c r="H69" s="20">
        <v>1</v>
      </c>
      <c r="I69" s="21"/>
    </row>
    <row r="70" spans="1:9" s="1" customFormat="1">
      <c r="A70" s="7">
        <v>8</v>
      </c>
      <c r="B70" s="212"/>
      <c r="C70" s="212"/>
      <c r="D70" s="64" t="s">
        <v>117</v>
      </c>
      <c r="E70" s="11">
        <v>30000</v>
      </c>
      <c r="F70" s="67">
        <f t="shared" si="5"/>
        <v>15000</v>
      </c>
      <c r="G70" s="12">
        <f t="shared" si="6"/>
        <v>15000</v>
      </c>
      <c r="H70" s="20">
        <v>1</v>
      </c>
      <c r="I70" s="21"/>
    </row>
    <row r="71" spans="1:9" s="1" customFormat="1">
      <c r="A71" s="7">
        <v>9</v>
      </c>
      <c r="B71" s="212"/>
      <c r="C71" s="212"/>
      <c r="D71" s="64" t="s">
        <v>118</v>
      </c>
      <c r="E71" s="11">
        <v>30000</v>
      </c>
      <c r="F71" s="67">
        <f t="shared" si="5"/>
        <v>15000</v>
      </c>
      <c r="G71" s="12">
        <f t="shared" si="6"/>
        <v>15000</v>
      </c>
      <c r="H71" s="20">
        <v>1</v>
      </c>
      <c r="I71" s="22"/>
    </row>
    <row r="72" spans="1:9" s="1" customFormat="1">
      <c r="A72" s="7">
        <v>10</v>
      </c>
      <c r="B72" s="212"/>
      <c r="C72" s="212"/>
      <c r="D72" s="64" t="s">
        <v>119</v>
      </c>
      <c r="E72" s="11">
        <v>30000</v>
      </c>
      <c r="F72" s="67">
        <f t="shared" si="5"/>
        <v>15000</v>
      </c>
      <c r="G72" s="12">
        <f t="shared" si="6"/>
        <v>15000</v>
      </c>
      <c r="H72" s="20">
        <v>1</v>
      </c>
      <c r="I72" s="22"/>
    </row>
    <row r="73" spans="1:9" s="1" customFormat="1">
      <c r="A73" s="7">
        <v>11</v>
      </c>
      <c r="B73" s="212"/>
      <c r="C73" s="212"/>
      <c r="D73" s="64" t="s">
        <v>120</v>
      </c>
      <c r="E73" s="11">
        <v>30000</v>
      </c>
      <c r="F73" s="67">
        <f t="shared" si="5"/>
        <v>15000</v>
      </c>
      <c r="G73" s="12">
        <f t="shared" si="6"/>
        <v>15000</v>
      </c>
      <c r="H73" s="20">
        <v>1</v>
      </c>
      <c r="I73" s="22"/>
    </row>
    <row r="74" spans="1:9" s="1" customFormat="1">
      <c r="A74" s="7">
        <v>12</v>
      </c>
      <c r="B74" s="223"/>
      <c r="C74" s="223"/>
      <c r="D74" s="64" t="s">
        <v>121</v>
      </c>
      <c r="E74" s="11">
        <v>30000</v>
      </c>
      <c r="F74" s="67">
        <f t="shared" si="5"/>
        <v>15000</v>
      </c>
      <c r="G74" s="12">
        <f t="shared" si="6"/>
        <v>15000</v>
      </c>
      <c r="H74" s="20">
        <v>1</v>
      </c>
      <c r="I74" s="22"/>
    </row>
    <row r="75" spans="1:9" s="1" customFormat="1">
      <c r="A75" s="214" t="s">
        <v>41</v>
      </c>
      <c r="B75" s="215"/>
      <c r="C75" s="215"/>
      <c r="D75" s="216"/>
      <c r="E75" s="12">
        <f>SUM(E63:E74)</f>
        <v>490000</v>
      </c>
      <c r="F75" s="67">
        <f>SUM(F63:F74)</f>
        <v>245000</v>
      </c>
      <c r="G75" s="12">
        <f>SUM(G63:G74)</f>
        <v>245000</v>
      </c>
      <c r="H75" s="23"/>
      <c r="I75" s="24"/>
    </row>
    <row r="76" spans="1:9" s="1" customFormat="1">
      <c r="A76" s="25"/>
      <c r="B76" s="25"/>
      <c r="C76" s="25"/>
      <c r="D76" s="25"/>
      <c r="E76" s="26"/>
      <c r="F76" s="26"/>
      <c r="G76" s="26"/>
      <c r="H76" s="27"/>
      <c r="I76" s="28"/>
    </row>
    <row r="77" spans="1:9" s="1" customFormat="1" ht="25.5">
      <c r="A77" s="5" t="s">
        <v>49</v>
      </c>
      <c r="B77" s="61" t="s">
        <v>50</v>
      </c>
      <c r="C77" s="61" t="s">
        <v>8</v>
      </c>
      <c r="D77" s="6" t="s">
        <v>51</v>
      </c>
      <c r="E77" s="61" t="s">
        <v>64</v>
      </c>
      <c r="F77" s="5" t="s">
        <v>1041</v>
      </c>
      <c r="G77" s="5" t="s">
        <v>1042</v>
      </c>
      <c r="H77" s="61" t="s">
        <v>65</v>
      </c>
      <c r="I77" s="7" t="s">
        <v>4</v>
      </c>
    </row>
    <row r="78" spans="1:9" s="1" customFormat="1">
      <c r="A78" s="210">
        <v>1</v>
      </c>
      <c r="B78" s="213" t="s">
        <v>58</v>
      </c>
      <c r="C78" s="213" t="s">
        <v>66</v>
      </c>
      <c r="D78" s="64" t="s">
        <v>122</v>
      </c>
      <c r="E78" s="7"/>
      <c r="F78" s="7"/>
      <c r="G78" s="7"/>
      <c r="H78" s="7"/>
      <c r="I78" s="16"/>
    </row>
    <row r="79" spans="1:9" s="1" customFormat="1">
      <c r="A79" s="210"/>
      <c r="B79" s="213"/>
      <c r="C79" s="213"/>
      <c r="D79" s="64" t="s">
        <v>123</v>
      </c>
      <c r="E79" s="11">
        <v>20000</v>
      </c>
      <c r="F79" s="67">
        <f>E79</f>
        <v>20000</v>
      </c>
      <c r="G79" s="13" t="s">
        <v>17</v>
      </c>
      <c r="H79" s="14">
        <v>1</v>
      </c>
      <c r="I79" s="16"/>
    </row>
    <row r="80" spans="1:9" s="1" customFormat="1">
      <c r="A80" s="7">
        <v>2</v>
      </c>
      <c r="B80" s="213"/>
      <c r="C80" s="213"/>
      <c r="D80" s="64" t="s">
        <v>124</v>
      </c>
      <c r="E80" s="11">
        <v>20000</v>
      </c>
      <c r="F80" s="67">
        <f>E80</f>
        <v>20000</v>
      </c>
      <c r="G80" s="13" t="s">
        <v>17</v>
      </c>
      <c r="H80" s="14">
        <v>1</v>
      </c>
      <c r="I80" s="16"/>
    </row>
    <row r="81" spans="1:9" s="1" customFormat="1">
      <c r="A81" s="7">
        <v>3</v>
      </c>
      <c r="B81" s="213"/>
      <c r="C81" s="213"/>
      <c r="D81" s="64" t="s">
        <v>125</v>
      </c>
      <c r="E81" s="11">
        <v>20000</v>
      </c>
      <c r="F81" s="67">
        <f t="shared" ref="F81:F89" si="7">E81</f>
        <v>20000</v>
      </c>
      <c r="G81" s="13" t="s">
        <v>17</v>
      </c>
      <c r="H81" s="14">
        <v>1</v>
      </c>
      <c r="I81" s="16"/>
    </row>
    <row r="82" spans="1:9" s="1" customFormat="1">
      <c r="A82" s="7">
        <v>4</v>
      </c>
      <c r="B82" s="213"/>
      <c r="C82" s="213"/>
      <c r="D82" s="64" t="s">
        <v>126</v>
      </c>
      <c r="E82" s="11">
        <v>20000</v>
      </c>
      <c r="F82" s="67">
        <f t="shared" si="7"/>
        <v>20000</v>
      </c>
      <c r="G82" s="13" t="s">
        <v>17</v>
      </c>
      <c r="H82" s="14">
        <v>1</v>
      </c>
      <c r="I82" s="16"/>
    </row>
    <row r="83" spans="1:9" s="1" customFormat="1">
      <c r="A83" s="7">
        <v>5</v>
      </c>
      <c r="B83" s="213"/>
      <c r="C83" s="213"/>
      <c r="D83" s="64" t="s">
        <v>127</v>
      </c>
      <c r="E83" s="11">
        <v>20000</v>
      </c>
      <c r="F83" s="67">
        <f t="shared" si="7"/>
        <v>20000</v>
      </c>
      <c r="G83" s="13" t="s">
        <v>17</v>
      </c>
      <c r="H83" s="14">
        <v>1</v>
      </c>
      <c r="I83" s="16"/>
    </row>
    <row r="84" spans="1:9" s="1" customFormat="1">
      <c r="A84" s="7">
        <v>6</v>
      </c>
      <c r="B84" s="213"/>
      <c r="C84" s="213"/>
      <c r="D84" s="64" t="s">
        <v>128</v>
      </c>
      <c r="E84" s="11">
        <v>20000</v>
      </c>
      <c r="F84" s="67">
        <f t="shared" si="7"/>
        <v>20000</v>
      </c>
      <c r="G84" s="13" t="s">
        <v>17</v>
      </c>
      <c r="H84" s="14">
        <v>1</v>
      </c>
      <c r="I84" s="16"/>
    </row>
    <row r="85" spans="1:9" s="1" customFormat="1">
      <c r="A85" s="7">
        <v>7</v>
      </c>
      <c r="B85" s="213"/>
      <c r="C85" s="213"/>
      <c r="D85" s="64" t="s">
        <v>129</v>
      </c>
      <c r="E85" s="11">
        <v>20000</v>
      </c>
      <c r="F85" s="67">
        <f t="shared" si="7"/>
        <v>20000</v>
      </c>
      <c r="G85" s="13" t="s">
        <v>17</v>
      </c>
      <c r="H85" s="14">
        <v>1</v>
      </c>
      <c r="I85" s="16"/>
    </row>
    <row r="86" spans="1:9" s="1" customFormat="1">
      <c r="A86" s="7">
        <v>8</v>
      </c>
      <c r="B86" s="213"/>
      <c r="C86" s="213"/>
      <c r="D86" s="64" t="s">
        <v>130</v>
      </c>
      <c r="E86" s="11">
        <v>15000</v>
      </c>
      <c r="F86" s="67">
        <f t="shared" si="7"/>
        <v>15000</v>
      </c>
      <c r="G86" s="13" t="s">
        <v>17</v>
      </c>
      <c r="H86" s="14">
        <v>1</v>
      </c>
      <c r="I86" s="29"/>
    </row>
    <row r="87" spans="1:9" s="1" customFormat="1">
      <c r="A87" s="7">
        <v>9</v>
      </c>
      <c r="B87" s="213"/>
      <c r="C87" s="213"/>
      <c r="D87" s="64" t="s">
        <v>123</v>
      </c>
      <c r="E87" s="11">
        <v>15000</v>
      </c>
      <c r="F87" s="67">
        <f t="shared" si="7"/>
        <v>15000</v>
      </c>
      <c r="G87" s="13" t="s">
        <v>17</v>
      </c>
      <c r="H87" s="14">
        <v>1</v>
      </c>
      <c r="I87" s="29"/>
    </row>
    <row r="88" spans="1:9" s="1" customFormat="1">
      <c r="A88" s="7">
        <v>10</v>
      </c>
      <c r="B88" s="213"/>
      <c r="C88" s="213"/>
      <c r="D88" s="64" t="s">
        <v>131</v>
      </c>
      <c r="E88" s="11">
        <v>15000</v>
      </c>
      <c r="F88" s="67">
        <f t="shared" si="7"/>
        <v>15000</v>
      </c>
      <c r="G88" s="13" t="s">
        <v>17</v>
      </c>
      <c r="H88" s="14">
        <v>1</v>
      </c>
      <c r="I88" s="29"/>
    </row>
    <row r="89" spans="1:9" s="1" customFormat="1">
      <c r="A89" s="7">
        <v>11</v>
      </c>
      <c r="B89" s="213"/>
      <c r="C89" s="213"/>
      <c r="D89" s="64" t="s">
        <v>132</v>
      </c>
      <c r="E89" s="11">
        <v>15000</v>
      </c>
      <c r="F89" s="67">
        <f t="shared" si="7"/>
        <v>15000</v>
      </c>
      <c r="G89" s="13" t="s">
        <v>17</v>
      </c>
      <c r="H89" s="14">
        <v>1</v>
      </c>
      <c r="I89" s="29"/>
    </row>
    <row r="90" spans="1:9" s="1" customFormat="1">
      <c r="A90" s="214" t="s">
        <v>41</v>
      </c>
      <c r="B90" s="215"/>
      <c r="C90" s="215"/>
      <c r="D90" s="216"/>
      <c r="E90" s="12">
        <f>SUM(E79:E89)</f>
        <v>200000</v>
      </c>
      <c r="F90" s="67">
        <f>SUM(F79:F89)</f>
        <v>200000</v>
      </c>
      <c r="G90" s="12"/>
      <c r="H90" s="55"/>
      <c r="I90" s="7"/>
    </row>
    <row r="91" spans="1:9" s="1" customFormat="1">
      <c r="B91" s="62"/>
      <c r="C91" s="62"/>
      <c r="H91" s="62"/>
    </row>
    <row r="92" spans="1:9" s="1" customFormat="1" ht="25.5">
      <c r="A92" s="5" t="s">
        <v>49</v>
      </c>
      <c r="B92" s="61" t="s">
        <v>50</v>
      </c>
      <c r="C92" s="61" t="s">
        <v>8</v>
      </c>
      <c r="D92" s="6" t="s">
        <v>51</v>
      </c>
      <c r="E92" s="61" t="s">
        <v>64</v>
      </c>
      <c r="F92" s="5" t="s">
        <v>1041</v>
      </c>
      <c r="G92" s="5" t="s">
        <v>1039</v>
      </c>
      <c r="H92" s="61" t="s">
        <v>65</v>
      </c>
      <c r="I92" s="7" t="s">
        <v>4</v>
      </c>
    </row>
    <row r="93" spans="1:9" s="1" customFormat="1">
      <c r="A93" s="210">
        <v>1</v>
      </c>
      <c r="B93" s="213" t="s">
        <v>58</v>
      </c>
      <c r="C93" s="213" t="s">
        <v>66</v>
      </c>
      <c r="D93" s="64" t="s">
        <v>133</v>
      </c>
      <c r="E93" s="7"/>
      <c r="F93" s="7"/>
      <c r="G93" s="7"/>
      <c r="H93" s="7"/>
      <c r="I93" s="16"/>
    </row>
    <row r="94" spans="1:9" s="1" customFormat="1">
      <c r="A94" s="210"/>
      <c r="B94" s="213"/>
      <c r="C94" s="213"/>
      <c r="D94" s="64" t="s">
        <v>134</v>
      </c>
      <c r="E94" s="11">
        <v>15000</v>
      </c>
      <c r="F94" s="67">
        <f>E94</f>
        <v>15000</v>
      </c>
      <c r="G94" s="13" t="s">
        <v>17</v>
      </c>
      <c r="H94" s="14">
        <v>1</v>
      </c>
      <c r="I94" s="16"/>
    </row>
    <row r="95" spans="1:9" s="1" customFormat="1">
      <c r="A95" s="7">
        <v>2</v>
      </c>
      <c r="B95" s="213"/>
      <c r="C95" s="213"/>
      <c r="D95" s="64" t="s">
        <v>135</v>
      </c>
      <c r="E95" s="11">
        <v>10000</v>
      </c>
      <c r="F95" s="67">
        <f>E95</f>
        <v>10000</v>
      </c>
      <c r="G95" s="13" t="s">
        <v>17</v>
      </c>
      <c r="H95" s="14">
        <v>1</v>
      </c>
      <c r="I95" s="16"/>
    </row>
    <row r="96" spans="1:9" s="1" customFormat="1">
      <c r="A96" s="7">
        <v>3</v>
      </c>
      <c r="B96" s="213"/>
      <c r="C96" s="213"/>
      <c r="D96" s="64" t="s">
        <v>136</v>
      </c>
      <c r="E96" s="11">
        <v>20000</v>
      </c>
      <c r="F96" s="67">
        <f t="shared" ref="F96:F105" si="8">E96</f>
        <v>20000</v>
      </c>
      <c r="G96" s="13" t="s">
        <v>17</v>
      </c>
      <c r="H96" s="14">
        <v>1</v>
      </c>
      <c r="I96" s="16"/>
    </row>
    <row r="97" spans="1:9" s="1" customFormat="1">
      <c r="A97" s="7"/>
      <c r="B97" s="213"/>
      <c r="C97" s="213"/>
      <c r="D97" s="64" t="s">
        <v>137</v>
      </c>
      <c r="E97" s="11">
        <v>15000</v>
      </c>
      <c r="F97" s="67">
        <f>E97</f>
        <v>15000</v>
      </c>
      <c r="G97" s="13" t="s">
        <v>17</v>
      </c>
      <c r="H97" s="14">
        <v>1</v>
      </c>
      <c r="I97" s="16"/>
    </row>
    <row r="98" spans="1:9" s="1" customFormat="1">
      <c r="A98" s="7">
        <v>4</v>
      </c>
      <c r="B98" s="213"/>
      <c r="C98" s="213"/>
      <c r="D98" s="64" t="s">
        <v>138</v>
      </c>
      <c r="E98" s="11">
        <v>15000</v>
      </c>
      <c r="F98" s="67">
        <f t="shared" si="8"/>
        <v>15000</v>
      </c>
      <c r="G98" s="13" t="s">
        <v>17</v>
      </c>
      <c r="H98" s="14">
        <v>1</v>
      </c>
      <c r="I98" s="16"/>
    </row>
    <row r="99" spans="1:9" s="1" customFormat="1">
      <c r="A99" s="7">
        <v>5</v>
      </c>
      <c r="B99" s="213"/>
      <c r="C99" s="213"/>
      <c r="D99" s="64" t="s">
        <v>139</v>
      </c>
      <c r="E99" s="11">
        <v>15000</v>
      </c>
      <c r="F99" s="67">
        <f t="shared" si="8"/>
        <v>15000</v>
      </c>
      <c r="G99" s="13" t="s">
        <v>17</v>
      </c>
      <c r="H99" s="14">
        <v>1</v>
      </c>
      <c r="I99" s="16"/>
    </row>
    <row r="100" spans="1:9" s="1" customFormat="1">
      <c r="A100" s="7">
        <v>6</v>
      </c>
      <c r="B100" s="213"/>
      <c r="C100" s="213"/>
      <c r="D100" s="64" t="s">
        <v>140</v>
      </c>
      <c r="E100" s="11">
        <v>15000</v>
      </c>
      <c r="F100" s="67">
        <f t="shared" si="8"/>
        <v>15000</v>
      </c>
      <c r="G100" s="13" t="s">
        <v>17</v>
      </c>
      <c r="H100" s="14">
        <v>1</v>
      </c>
      <c r="I100" s="16"/>
    </row>
    <row r="101" spans="1:9" s="1" customFormat="1">
      <c r="A101" s="7">
        <v>7</v>
      </c>
      <c r="B101" s="213"/>
      <c r="C101" s="213"/>
      <c r="D101" s="64" t="s">
        <v>141</v>
      </c>
      <c r="E101" s="11">
        <v>15000</v>
      </c>
      <c r="F101" s="67">
        <f t="shared" si="8"/>
        <v>15000</v>
      </c>
      <c r="G101" s="13" t="s">
        <v>17</v>
      </c>
      <c r="H101" s="14">
        <v>1</v>
      </c>
      <c r="I101" s="16"/>
    </row>
    <row r="102" spans="1:9" s="1" customFormat="1">
      <c r="A102" s="7">
        <v>8</v>
      </c>
      <c r="B102" s="213"/>
      <c r="C102" s="213"/>
      <c r="D102" s="64" t="s">
        <v>142</v>
      </c>
      <c r="E102" s="11">
        <v>10000</v>
      </c>
      <c r="F102" s="67">
        <f t="shared" si="8"/>
        <v>10000</v>
      </c>
      <c r="G102" s="13" t="s">
        <v>17</v>
      </c>
      <c r="H102" s="14">
        <v>1</v>
      </c>
      <c r="I102" s="29"/>
    </row>
    <row r="103" spans="1:9" s="1" customFormat="1">
      <c r="A103" s="7">
        <v>9</v>
      </c>
      <c r="B103" s="213"/>
      <c r="C103" s="213"/>
      <c r="D103" s="64" t="s">
        <v>143</v>
      </c>
      <c r="E103" s="11">
        <v>15000</v>
      </c>
      <c r="F103" s="67">
        <f t="shared" si="8"/>
        <v>15000</v>
      </c>
      <c r="G103" s="13" t="s">
        <v>17</v>
      </c>
      <c r="H103" s="14">
        <v>1</v>
      </c>
      <c r="I103" s="29"/>
    </row>
    <row r="104" spans="1:9" s="1" customFormat="1">
      <c r="A104" s="7">
        <v>10</v>
      </c>
      <c r="B104" s="213"/>
      <c r="C104" s="213"/>
      <c r="D104" s="64" t="s">
        <v>144</v>
      </c>
      <c r="E104" s="11">
        <v>15000</v>
      </c>
      <c r="F104" s="67">
        <f t="shared" si="8"/>
        <v>15000</v>
      </c>
      <c r="G104" s="13" t="s">
        <v>17</v>
      </c>
      <c r="H104" s="14">
        <v>1</v>
      </c>
      <c r="I104" s="29"/>
    </row>
    <row r="105" spans="1:9" s="1" customFormat="1">
      <c r="A105" s="7">
        <v>11</v>
      </c>
      <c r="B105" s="213"/>
      <c r="C105" s="213"/>
      <c r="D105" s="64" t="s">
        <v>145</v>
      </c>
      <c r="E105" s="11">
        <v>15000</v>
      </c>
      <c r="F105" s="67">
        <f t="shared" si="8"/>
        <v>15000</v>
      </c>
      <c r="G105" s="13" t="s">
        <v>17</v>
      </c>
      <c r="H105" s="14">
        <v>1</v>
      </c>
      <c r="I105" s="29"/>
    </row>
    <row r="106" spans="1:9" s="1" customFormat="1">
      <c r="A106" s="217" t="s">
        <v>41</v>
      </c>
      <c r="B106" s="217"/>
      <c r="C106" s="217"/>
      <c r="D106" s="217"/>
      <c r="E106" s="12">
        <f>SUM(E94:E105)</f>
        <v>175000</v>
      </c>
      <c r="F106" s="67">
        <f>SUM(F94:F105)</f>
        <v>175000</v>
      </c>
      <c r="G106" s="12"/>
      <c r="H106" s="55"/>
      <c r="I106" s="7"/>
    </row>
    <row r="107" spans="1:9" s="1" customFormat="1">
      <c r="A107" s="25"/>
      <c r="B107" s="25"/>
      <c r="C107" s="25"/>
      <c r="D107" s="25"/>
      <c r="E107" s="26"/>
      <c r="F107" s="26"/>
      <c r="G107" s="26"/>
      <c r="H107" s="27"/>
      <c r="I107" s="28"/>
    </row>
    <row r="108" spans="1:9" s="1" customFormat="1">
      <c r="A108" s="25"/>
      <c r="B108" s="25"/>
      <c r="C108" s="25"/>
      <c r="D108" s="25"/>
      <c r="E108" s="26"/>
      <c r="F108" s="26"/>
      <c r="G108" s="26"/>
      <c r="H108" s="27"/>
      <c r="I108" s="28"/>
    </row>
    <row r="109" spans="1:9" s="1" customFormat="1">
      <c r="A109" s="25"/>
      <c r="B109" s="25"/>
      <c r="C109" s="25"/>
      <c r="D109" s="25"/>
      <c r="E109" s="26"/>
      <c r="F109" s="26"/>
      <c r="G109" s="26"/>
      <c r="H109" s="27"/>
      <c r="I109" s="28"/>
    </row>
    <row r="110" spans="1:9" s="1" customFormat="1">
      <c r="A110" s="25"/>
      <c r="B110" s="25"/>
      <c r="C110" s="25"/>
      <c r="D110" s="25"/>
      <c r="E110" s="26"/>
      <c r="F110" s="26"/>
      <c r="G110" s="26"/>
      <c r="H110" s="27"/>
      <c r="I110" s="28"/>
    </row>
    <row r="111" spans="1:9" s="1" customFormat="1">
      <c r="A111" s="25"/>
      <c r="B111" s="25"/>
      <c r="C111" s="25"/>
      <c r="D111" s="25"/>
      <c r="E111" s="26"/>
      <c r="F111" s="26"/>
      <c r="G111" s="26"/>
      <c r="H111" s="27"/>
      <c r="I111" s="28"/>
    </row>
    <row r="112" spans="1:9" s="1" customFormat="1">
      <c r="A112" s="25"/>
      <c r="B112" s="25"/>
      <c r="C112" s="25"/>
      <c r="D112" s="25"/>
      <c r="E112" s="26"/>
      <c r="F112" s="26"/>
      <c r="G112" s="26"/>
      <c r="H112" s="27"/>
      <c r="I112" s="28"/>
    </row>
    <row r="113" spans="1:9" s="1" customFormat="1">
      <c r="A113" s="25"/>
      <c r="B113" s="25"/>
      <c r="C113" s="25"/>
      <c r="D113" s="25"/>
      <c r="E113" s="26"/>
      <c r="F113" s="26"/>
      <c r="G113" s="26"/>
      <c r="H113" s="27"/>
      <c r="I113" s="28"/>
    </row>
    <row r="114" spans="1:9" s="1" customFormat="1">
      <c r="A114" s="25"/>
      <c r="B114" s="25"/>
      <c r="C114" s="25"/>
      <c r="D114" s="25"/>
      <c r="E114" s="26"/>
      <c r="F114" s="26"/>
      <c r="G114" s="26"/>
      <c r="H114" s="27"/>
      <c r="I114" s="28"/>
    </row>
    <row r="115" spans="1:9" s="1" customFormat="1">
      <c r="A115" s="25"/>
      <c r="B115" s="25"/>
      <c r="C115" s="25"/>
      <c r="D115" s="25"/>
      <c r="E115" s="26"/>
      <c r="F115" s="26"/>
      <c r="G115" s="26"/>
      <c r="H115" s="27"/>
      <c r="I115" s="28"/>
    </row>
    <row r="116" spans="1:9" s="1" customFormat="1">
      <c r="A116" s="25"/>
      <c r="B116" s="25"/>
      <c r="C116" s="25"/>
      <c r="D116" s="25"/>
      <c r="E116" s="26"/>
      <c r="F116" s="26"/>
      <c r="G116" s="26"/>
      <c r="H116" s="27"/>
      <c r="I116" s="28"/>
    </row>
    <row r="117" spans="1:9" s="1" customFormat="1">
      <c r="A117" s="25"/>
      <c r="B117" s="25"/>
      <c r="C117" s="25"/>
      <c r="D117" s="25"/>
      <c r="E117" s="26"/>
      <c r="F117" s="26"/>
      <c r="G117" s="26"/>
      <c r="H117" s="27"/>
      <c r="I117" s="28"/>
    </row>
    <row r="118" spans="1:9" s="1" customFormat="1">
      <c r="B118" s="62"/>
      <c r="C118" s="62"/>
      <c r="H118" s="62"/>
    </row>
    <row r="119" spans="1:9" s="1" customFormat="1" ht="38.25">
      <c r="A119" s="5" t="s">
        <v>49</v>
      </c>
      <c r="B119" s="61" t="s">
        <v>50</v>
      </c>
      <c r="C119" s="61" t="s">
        <v>8</v>
      </c>
      <c r="D119" s="6" t="s">
        <v>51</v>
      </c>
      <c r="E119" s="61" t="s">
        <v>64</v>
      </c>
      <c r="F119" s="5" t="s">
        <v>92</v>
      </c>
      <c r="G119" s="5" t="s">
        <v>54</v>
      </c>
      <c r="H119" s="61" t="s">
        <v>65</v>
      </c>
      <c r="I119" s="7" t="s">
        <v>4</v>
      </c>
    </row>
    <row r="120" spans="1:9" s="1" customFormat="1">
      <c r="A120" s="210">
        <v>1</v>
      </c>
      <c r="B120" s="213" t="s">
        <v>58</v>
      </c>
      <c r="C120" s="213" t="s">
        <v>66</v>
      </c>
      <c r="D120" s="64" t="s">
        <v>146</v>
      </c>
      <c r="E120" s="7"/>
      <c r="F120" s="7"/>
      <c r="G120" s="7"/>
      <c r="H120" s="7"/>
      <c r="I120" s="16"/>
    </row>
    <row r="121" spans="1:9" s="1" customFormat="1">
      <c r="A121" s="210"/>
      <c r="B121" s="213"/>
      <c r="C121" s="213"/>
      <c r="D121" s="64" t="s">
        <v>147</v>
      </c>
      <c r="E121" s="11">
        <v>15000</v>
      </c>
      <c r="F121" s="12">
        <f>E121</f>
        <v>15000</v>
      </c>
      <c r="G121" s="13" t="s">
        <v>17</v>
      </c>
      <c r="H121" s="14">
        <v>1</v>
      </c>
      <c r="I121" s="16"/>
    </row>
    <row r="122" spans="1:9" s="1" customFormat="1">
      <c r="A122" s="7">
        <v>2</v>
      </c>
      <c r="B122" s="213"/>
      <c r="C122" s="213"/>
      <c r="D122" s="64" t="s">
        <v>148</v>
      </c>
      <c r="E122" s="11">
        <v>15000</v>
      </c>
      <c r="F122" s="12">
        <f>E122</f>
        <v>15000</v>
      </c>
      <c r="G122" s="13" t="s">
        <v>17</v>
      </c>
      <c r="H122" s="14">
        <v>1</v>
      </c>
      <c r="I122" s="16"/>
    </row>
    <row r="123" spans="1:9" s="1" customFormat="1">
      <c r="A123" s="7">
        <v>3</v>
      </c>
      <c r="B123" s="213"/>
      <c r="C123" s="213"/>
      <c r="D123" s="64" t="s">
        <v>149</v>
      </c>
      <c r="E123" s="11">
        <v>10000</v>
      </c>
      <c r="F123" s="12">
        <f t="shared" ref="F123:F132" si="9">E123</f>
        <v>10000</v>
      </c>
      <c r="G123" s="13" t="s">
        <v>17</v>
      </c>
      <c r="H123" s="14">
        <v>1</v>
      </c>
      <c r="I123" s="16"/>
    </row>
    <row r="124" spans="1:9" s="1" customFormat="1">
      <c r="A124" s="7"/>
      <c r="B124" s="213"/>
      <c r="C124" s="213"/>
      <c r="D124" s="64" t="s">
        <v>150</v>
      </c>
      <c r="E124" s="11">
        <v>15000</v>
      </c>
      <c r="F124" s="12">
        <f>E124</f>
        <v>15000</v>
      </c>
      <c r="G124" s="13" t="s">
        <v>17</v>
      </c>
      <c r="H124" s="14">
        <v>1</v>
      </c>
      <c r="I124" s="16"/>
    </row>
    <row r="125" spans="1:9" s="1" customFormat="1">
      <c r="A125" s="7">
        <v>4</v>
      </c>
      <c r="B125" s="213"/>
      <c r="C125" s="213"/>
      <c r="D125" s="64" t="s">
        <v>151</v>
      </c>
      <c r="E125" s="11">
        <v>15000</v>
      </c>
      <c r="F125" s="12">
        <f t="shared" si="9"/>
        <v>15000</v>
      </c>
      <c r="G125" s="13" t="s">
        <v>17</v>
      </c>
      <c r="H125" s="14">
        <v>1</v>
      </c>
      <c r="I125" s="16"/>
    </row>
    <row r="126" spans="1:9" s="1" customFormat="1">
      <c r="A126" s="7">
        <v>5</v>
      </c>
      <c r="B126" s="213"/>
      <c r="C126" s="213"/>
      <c r="D126" s="64" t="s">
        <v>152</v>
      </c>
      <c r="E126" s="11">
        <v>15000</v>
      </c>
      <c r="F126" s="12">
        <f t="shared" si="9"/>
        <v>15000</v>
      </c>
      <c r="G126" s="13" t="s">
        <v>17</v>
      </c>
      <c r="H126" s="14">
        <v>1</v>
      </c>
      <c r="I126" s="16"/>
    </row>
    <row r="127" spans="1:9" s="1" customFormat="1">
      <c r="A127" s="7">
        <v>6</v>
      </c>
      <c r="B127" s="213"/>
      <c r="C127" s="213"/>
      <c r="D127" s="64" t="s">
        <v>153</v>
      </c>
      <c r="E127" s="11">
        <v>15000</v>
      </c>
      <c r="F127" s="12">
        <f t="shared" si="9"/>
        <v>15000</v>
      </c>
      <c r="G127" s="13" t="s">
        <v>17</v>
      </c>
      <c r="H127" s="14">
        <v>1</v>
      </c>
      <c r="I127" s="16"/>
    </row>
    <row r="128" spans="1:9" s="1" customFormat="1">
      <c r="A128" s="7">
        <v>7</v>
      </c>
      <c r="B128" s="213"/>
      <c r="C128" s="213"/>
      <c r="D128" s="64" t="s">
        <v>154</v>
      </c>
      <c r="E128" s="11">
        <v>15000</v>
      </c>
      <c r="F128" s="12">
        <f t="shared" si="9"/>
        <v>15000</v>
      </c>
      <c r="G128" s="13" t="s">
        <v>17</v>
      </c>
      <c r="H128" s="14">
        <v>1</v>
      </c>
      <c r="I128" s="16"/>
    </row>
    <row r="129" spans="1:9" s="1" customFormat="1">
      <c r="A129" s="7">
        <v>8</v>
      </c>
      <c r="B129" s="213"/>
      <c r="C129" s="213"/>
      <c r="D129" s="64" t="s">
        <v>155</v>
      </c>
      <c r="E129" s="11">
        <v>15000</v>
      </c>
      <c r="F129" s="12">
        <f t="shared" si="9"/>
        <v>15000</v>
      </c>
      <c r="G129" s="13" t="s">
        <v>17</v>
      </c>
      <c r="H129" s="14">
        <v>1</v>
      </c>
      <c r="I129" s="29"/>
    </row>
    <row r="130" spans="1:9" s="1" customFormat="1">
      <c r="A130" s="7">
        <v>9</v>
      </c>
      <c r="B130" s="213"/>
      <c r="C130" s="213"/>
      <c r="D130" s="64" t="s">
        <v>156</v>
      </c>
      <c r="E130" s="11">
        <v>15000</v>
      </c>
      <c r="F130" s="12">
        <f t="shared" si="9"/>
        <v>15000</v>
      </c>
      <c r="G130" s="13" t="s">
        <v>17</v>
      </c>
      <c r="H130" s="14">
        <v>1</v>
      </c>
      <c r="I130" s="29"/>
    </row>
    <row r="131" spans="1:9" s="1" customFormat="1">
      <c r="A131" s="7">
        <v>10</v>
      </c>
      <c r="B131" s="213"/>
      <c r="C131" s="213"/>
      <c r="D131" s="64" t="s">
        <v>157</v>
      </c>
      <c r="E131" s="11">
        <v>10000</v>
      </c>
      <c r="F131" s="12">
        <f t="shared" si="9"/>
        <v>10000</v>
      </c>
      <c r="G131" s="13" t="s">
        <v>17</v>
      </c>
      <c r="H131" s="14">
        <v>1</v>
      </c>
      <c r="I131" s="29"/>
    </row>
    <row r="132" spans="1:9" s="1" customFormat="1">
      <c r="A132" s="7">
        <v>11</v>
      </c>
      <c r="B132" s="213"/>
      <c r="C132" s="213"/>
      <c r="D132" s="64" t="s">
        <v>158</v>
      </c>
      <c r="E132" s="11">
        <v>15000</v>
      </c>
      <c r="F132" s="12">
        <f t="shared" si="9"/>
        <v>15000</v>
      </c>
      <c r="G132" s="13" t="s">
        <v>17</v>
      </c>
      <c r="H132" s="14">
        <v>1</v>
      </c>
      <c r="I132" s="29"/>
    </row>
    <row r="133" spans="1:9" s="1" customFormat="1">
      <c r="A133" s="217" t="s">
        <v>41</v>
      </c>
      <c r="B133" s="217"/>
      <c r="C133" s="217"/>
      <c r="D133" s="217"/>
      <c r="E133" s="12">
        <f>SUM(E121:E132)</f>
        <v>170000</v>
      </c>
      <c r="F133" s="12">
        <f>SUM(F121:F132)</f>
        <v>170000</v>
      </c>
      <c r="G133" s="12"/>
      <c r="H133" s="55"/>
      <c r="I133" s="7"/>
    </row>
    <row r="134" spans="1:9" s="1" customFormat="1">
      <c r="A134" s="25"/>
      <c r="B134" s="25"/>
      <c r="C134" s="25"/>
      <c r="D134" s="25"/>
      <c r="E134" s="26"/>
      <c r="F134" s="26"/>
      <c r="G134" s="26"/>
      <c r="H134" s="27"/>
      <c r="I134" s="28"/>
    </row>
    <row r="135" spans="1:9" s="1" customFormat="1">
      <c r="A135" s="25"/>
      <c r="B135" s="25"/>
      <c r="C135" s="25"/>
      <c r="D135" s="25"/>
      <c r="E135" s="26"/>
      <c r="F135" s="26"/>
      <c r="G135" s="26"/>
      <c r="H135" s="27"/>
      <c r="I135" s="28"/>
    </row>
    <row r="136" spans="1:9" s="1" customFormat="1">
      <c r="A136" s="25"/>
      <c r="B136" s="25"/>
      <c r="C136" s="25"/>
      <c r="D136" s="25"/>
      <c r="E136" s="26"/>
      <c r="F136" s="26"/>
      <c r="G136" s="26"/>
      <c r="H136" s="27"/>
      <c r="I136" s="28"/>
    </row>
    <row r="137" spans="1:9" s="1" customFormat="1">
      <c r="A137" s="25"/>
      <c r="B137" s="25"/>
      <c r="C137" s="25"/>
      <c r="D137" s="25"/>
      <c r="E137" s="26"/>
      <c r="F137" s="26"/>
      <c r="G137" s="26"/>
      <c r="H137" s="27"/>
      <c r="I137" s="28"/>
    </row>
    <row r="138" spans="1:9" s="1" customFormat="1">
      <c r="A138" s="25"/>
      <c r="B138" s="25"/>
      <c r="C138" s="25"/>
      <c r="D138" s="25"/>
      <c r="E138" s="26"/>
      <c r="F138" s="26"/>
      <c r="G138" s="26"/>
      <c r="H138" s="27"/>
      <c r="I138" s="28"/>
    </row>
    <row r="139" spans="1:9" s="1" customFormat="1">
      <c r="A139" s="25"/>
      <c r="B139" s="25"/>
      <c r="C139" s="25"/>
      <c r="D139" s="25"/>
      <c r="E139" s="26"/>
      <c r="F139" s="26"/>
      <c r="G139" s="26"/>
      <c r="H139" s="27"/>
      <c r="I139" s="28"/>
    </row>
    <row r="140" spans="1:9" s="1" customFormat="1">
      <c r="A140" s="25"/>
      <c r="B140" s="25"/>
      <c r="C140" s="25"/>
      <c r="D140" s="25"/>
      <c r="E140" s="26"/>
      <c r="F140" s="26"/>
      <c r="G140" s="26"/>
      <c r="H140" s="27"/>
      <c r="I140" s="28"/>
    </row>
    <row r="141" spans="1:9" s="1" customFormat="1">
      <c r="A141" s="25"/>
      <c r="B141" s="25"/>
      <c r="C141" s="25"/>
      <c r="D141" s="25"/>
      <c r="E141" s="26"/>
      <c r="F141" s="26"/>
      <c r="G141" s="26"/>
      <c r="H141" s="27"/>
      <c r="I141" s="28"/>
    </row>
    <row r="142" spans="1:9" s="1" customFormat="1">
      <c r="A142" s="25"/>
      <c r="B142" s="25"/>
      <c r="C142" s="25"/>
      <c r="D142" s="25"/>
      <c r="E142" s="26"/>
      <c r="F142" s="26"/>
      <c r="G142" s="26"/>
      <c r="H142" s="27"/>
      <c r="I142" s="28"/>
    </row>
    <row r="143" spans="1:9" s="1" customFormat="1">
      <c r="A143" s="25"/>
      <c r="B143" s="25"/>
      <c r="C143" s="25"/>
      <c r="D143" s="25"/>
      <c r="E143" s="26"/>
      <c r="F143" s="26"/>
      <c r="G143" s="26"/>
      <c r="H143" s="27"/>
      <c r="I143" s="28"/>
    </row>
    <row r="144" spans="1:9" s="1" customFormat="1">
      <c r="B144" s="62"/>
      <c r="C144" s="62"/>
      <c r="H144" s="62"/>
    </row>
    <row r="145" spans="1:9" s="1" customFormat="1">
      <c r="B145" s="62"/>
      <c r="C145" s="62"/>
      <c r="H145" s="62"/>
    </row>
    <row r="146" spans="1:9" s="1" customFormat="1">
      <c r="B146" s="62"/>
      <c r="C146" s="62"/>
      <c r="H146" s="62"/>
    </row>
    <row r="147" spans="1:9" s="1" customFormat="1" ht="38.25">
      <c r="A147" s="5" t="s">
        <v>49</v>
      </c>
      <c r="B147" s="61" t="s">
        <v>50</v>
      </c>
      <c r="C147" s="61" t="s">
        <v>8</v>
      </c>
      <c r="D147" s="6" t="s">
        <v>51</v>
      </c>
      <c r="E147" s="61" t="s">
        <v>64</v>
      </c>
      <c r="F147" s="5" t="s">
        <v>92</v>
      </c>
      <c r="G147" s="5" t="s">
        <v>54</v>
      </c>
      <c r="H147" s="61" t="s">
        <v>65</v>
      </c>
      <c r="I147" s="7" t="s">
        <v>4</v>
      </c>
    </row>
    <row r="148" spans="1:9" s="1" customFormat="1">
      <c r="A148" s="210">
        <v>1</v>
      </c>
      <c r="B148" s="213" t="s">
        <v>58</v>
      </c>
      <c r="C148" s="213" t="s">
        <v>66</v>
      </c>
      <c r="D148" s="64" t="s">
        <v>159</v>
      </c>
      <c r="E148" s="7"/>
      <c r="F148" s="7"/>
      <c r="G148" s="7"/>
      <c r="I148" s="30"/>
    </row>
    <row r="149" spans="1:9" s="1" customFormat="1">
      <c r="A149" s="210"/>
      <c r="B149" s="213"/>
      <c r="C149" s="213"/>
      <c r="D149" s="64" t="s">
        <v>160</v>
      </c>
      <c r="E149" s="11">
        <v>15000</v>
      </c>
      <c r="F149" s="31">
        <f>E149</f>
        <v>15000</v>
      </c>
      <c r="G149" s="9" t="s">
        <v>17</v>
      </c>
      <c r="H149" s="10">
        <v>1</v>
      </c>
      <c r="I149" s="32"/>
    </row>
    <row r="150" spans="1:9" s="1" customFormat="1">
      <c r="A150" s="7">
        <v>2</v>
      </c>
      <c r="B150" s="213"/>
      <c r="C150" s="213"/>
      <c r="D150" s="64" t="s">
        <v>161</v>
      </c>
      <c r="E150" s="11">
        <v>15000</v>
      </c>
      <c r="F150" s="12">
        <f>E150</f>
        <v>15000</v>
      </c>
      <c r="G150" s="9" t="s">
        <v>17</v>
      </c>
      <c r="H150" s="14">
        <v>1</v>
      </c>
      <c r="I150" s="32"/>
    </row>
    <row r="151" spans="1:9" s="1" customFormat="1">
      <c r="A151" s="7">
        <v>3</v>
      </c>
      <c r="B151" s="213"/>
      <c r="C151" s="213"/>
      <c r="D151" s="64" t="s">
        <v>162</v>
      </c>
      <c r="E151" s="33">
        <v>15000</v>
      </c>
      <c r="F151" s="12">
        <f t="shared" ref="F151:F161" si="10">E151</f>
        <v>15000</v>
      </c>
      <c r="G151" s="9" t="s">
        <v>17</v>
      </c>
      <c r="H151" s="14">
        <v>1</v>
      </c>
      <c r="I151" s="32"/>
    </row>
    <row r="152" spans="1:9" s="1" customFormat="1">
      <c r="A152" s="7">
        <v>4</v>
      </c>
      <c r="B152" s="213"/>
      <c r="C152" s="213"/>
      <c r="D152" s="64" t="s">
        <v>163</v>
      </c>
      <c r="E152" s="11">
        <v>15000</v>
      </c>
      <c r="F152" s="31">
        <f>E152</f>
        <v>15000</v>
      </c>
      <c r="G152" s="9" t="s">
        <v>17</v>
      </c>
      <c r="H152" s="10">
        <v>1</v>
      </c>
      <c r="I152" s="32"/>
    </row>
    <row r="153" spans="1:9" s="1" customFormat="1">
      <c r="A153" s="7">
        <v>5</v>
      </c>
      <c r="B153" s="213"/>
      <c r="C153" s="213"/>
      <c r="D153" s="64" t="s">
        <v>164</v>
      </c>
      <c r="E153" s="11">
        <v>30000</v>
      </c>
      <c r="F153" s="12">
        <f>E153*0.5</f>
        <v>15000</v>
      </c>
      <c r="G153" s="9" t="s">
        <v>17</v>
      </c>
      <c r="H153" s="14">
        <v>0.5</v>
      </c>
      <c r="I153" s="32"/>
    </row>
    <row r="154" spans="1:9" s="1" customFormat="1">
      <c r="A154" s="7">
        <v>6</v>
      </c>
      <c r="B154" s="213"/>
      <c r="C154" s="213"/>
      <c r="D154" s="64" t="s">
        <v>165</v>
      </c>
      <c r="E154" s="11">
        <v>20000</v>
      </c>
      <c r="F154" s="12">
        <f t="shared" si="10"/>
        <v>20000</v>
      </c>
      <c r="G154" s="9" t="s">
        <v>17</v>
      </c>
      <c r="H154" s="14">
        <v>1</v>
      </c>
      <c r="I154" s="32"/>
    </row>
    <row r="155" spans="1:9" s="1" customFormat="1">
      <c r="A155" s="7">
        <v>7</v>
      </c>
      <c r="B155" s="213"/>
      <c r="C155" s="213"/>
      <c r="D155" s="64" t="s">
        <v>166</v>
      </c>
      <c r="E155" s="11">
        <v>20000</v>
      </c>
      <c r="F155" s="12">
        <f t="shared" si="10"/>
        <v>20000</v>
      </c>
      <c r="G155" s="9" t="s">
        <v>17</v>
      </c>
      <c r="H155" s="14">
        <v>1</v>
      </c>
      <c r="I155" s="32"/>
    </row>
    <row r="156" spans="1:9" s="1" customFormat="1">
      <c r="A156" s="7">
        <v>8</v>
      </c>
      <c r="B156" s="213"/>
      <c r="C156" s="213"/>
      <c r="D156" s="64" t="s">
        <v>167</v>
      </c>
      <c r="E156" s="11">
        <v>20000</v>
      </c>
      <c r="F156" s="12">
        <f t="shared" si="10"/>
        <v>20000</v>
      </c>
      <c r="G156" s="9" t="s">
        <v>17</v>
      </c>
      <c r="H156" s="14">
        <v>1</v>
      </c>
      <c r="I156" s="34"/>
    </row>
    <row r="157" spans="1:9" s="1" customFormat="1">
      <c r="A157" s="7">
        <v>9</v>
      </c>
      <c r="B157" s="213"/>
      <c r="C157" s="213"/>
      <c r="D157" s="64" t="s">
        <v>168</v>
      </c>
      <c r="E157" s="11">
        <v>10000</v>
      </c>
      <c r="F157" s="12">
        <f t="shared" si="10"/>
        <v>10000</v>
      </c>
      <c r="G157" s="9" t="s">
        <v>17</v>
      </c>
      <c r="H157" s="14">
        <v>1</v>
      </c>
      <c r="I157" s="19"/>
    </row>
    <row r="158" spans="1:9" s="1" customFormat="1">
      <c r="A158" s="7">
        <v>10</v>
      </c>
      <c r="B158" s="213"/>
      <c r="C158" s="213"/>
      <c r="D158" s="64" t="s">
        <v>169</v>
      </c>
      <c r="E158" s="11">
        <v>10000</v>
      </c>
      <c r="F158" s="12">
        <f t="shared" si="10"/>
        <v>10000</v>
      </c>
      <c r="G158" s="9" t="s">
        <v>17</v>
      </c>
      <c r="H158" s="14">
        <v>1</v>
      </c>
      <c r="I158" s="22"/>
    </row>
    <row r="159" spans="1:9" s="1" customFormat="1">
      <c r="A159" s="7">
        <v>11</v>
      </c>
      <c r="B159" s="213"/>
      <c r="C159" s="213"/>
      <c r="D159" s="64" t="s">
        <v>170</v>
      </c>
      <c r="E159" s="11">
        <v>10000</v>
      </c>
      <c r="F159" s="12">
        <f t="shared" si="10"/>
        <v>10000</v>
      </c>
      <c r="G159" s="9" t="s">
        <v>17</v>
      </c>
      <c r="H159" s="14">
        <v>1</v>
      </c>
      <c r="I159" s="22"/>
    </row>
    <row r="160" spans="1:9" s="1" customFormat="1">
      <c r="A160" s="7">
        <v>12</v>
      </c>
      <c r="B160" s="213"/>
      <c r="C160" s="213"/>
      <c r="D160" s="64" t="s">
        <v>171</v>
      </c>
      <c r="E160" s="11">
        <v>10000</v>
      </c>
      <c r="F160" s="12">
        <f t="shared" si="10"/>
        <v>10000</v>
      </c>
      <c r="G160" s="9" t="s">
        <v>17</v>
      </c>
      <c r="H160" s="14">
        <v>1</v>
      </c>
      <c r="I160" s="22"/>
    </row>
    <row r="161" spans="1:9" s="1" customFormat="1">
      <c r="A161" s="7">
        <v>13</v>
      </c>
      <c r="B161" s="213"/>
      <c r="C161" s="213"/>
      <c r="D161" s="64" t="s">
        <v>172</v>
      </c>
      <c r="E161" s="11">
        <v>10000</v>
      </c>
      <c r="F161" s="12">
        <f t="shared" si="10"/>
        <v>10000</v>
      </c>
      <c r="G161" s="9" t="s">
        <v>17</v>
      </c>
      <c r="H161" s="14">
        <v>1</v>
      </c>
      <c r="I161" s="22"/>
    </row>
    <row r="162" spans="1:9" s="1" customFormat="1">
      <c r="A162" s="214" t="s">
        <v>41</v>
      </c>
      <c r="B162" s="215"/>
      <c r="C162" s="215"/>
      <c r="D162" s="216"/>
      <c r="E162" s="12">
        <f>SUM(E149:E161)</f>
        <v>200000</v>
      </c>
      <c r="F162" s="12">
        <f>SUM(F149:F161)</f>
        <v>185000</v>
      </c>
      <c r="G162" s="12"/>
      <c r="H162" s="55"/>
      <c r="I162" s="7"/>
    </row>
    <row r="163" spans="1:9" s="1" customFormat="1">
      <c r="A163" s="25"/>
      <c r="B163" s="25"/>
      <c r="C163" s="25"/>
      <c r="D163" s="25"/>
      <c r="E163" s="26"/>
      <c r="F163" s="26"/>
      <c r="G163" s="26"/>
      <c r="H163" s="27"/>
      <c r="I163" s="28"/>
    </row>
    <row r="164" spans="1:9" s="1" customFormat="1">
      <c r="A164" s="25"/>
      <c r="B164" s="25"/>
      <c r="C164" s="25"/>
      <c r="D164" s="25"/>
      <c r="E164" s="26"/>
      <c r="F164" s="26"/>
      <c r="G164" s="26"/>
      <c r="H164" s="27"/>
      <c r="I164" s="28"/>
    </row>
    <row r="165" spans="1:9" s="1" customFormat="1">
      <c r="A165" s="25"/>
      <c r="B165" s="25"/>
      <c r="C165" s="25"/>
      <c r="D165" s="25"/>
      <c r="E165" s="26"/>
      <c r="F165" s="26"/>
      <c r="G165" s="26"/>
      <c r="H165" s="27"/>
      <c r="I165" s="28"/>
    </row>
    <row r="166" spans="1:9" s="1" customFormat="1">
      <c r="A166" s="25"/>
      <c r="B166" s="25"/>
      <c r="C166" s="25"/>
      <c r="D166" s="25"/>
      <c r="E166" s="26"/>
      <c r="F166" s="26"/>
      <c r="G166" s="26"/>
      <c r="H166" s="27"/>
      <c r="I166" s="28"/>
    </row>
    <row r="167" spans="1:9" s="1" customFormat="1">
      <c r="A167" s="25"/>
      <c r="B167" s="25"/>
      <c r="C167" s="25"/>
      <c r="D167" s="25"/>
      <c r="E167" s="26"/>
      <c r="F167" s="26"/>
      <c r="G167" s="26"/>
      <c r="H167" s="27"/>
      <c r="I167" s="28"/>
    </row>
    <row r="168" spans="1:9" s="1" customFormat="1">
      <c r="A168" s="25"/>
      <c r="B168" s="25"/>
      <c r="C168" s="25"/>
      <c r="D168" s="25"/>
      <c r="E168" s="26"/>
      <c r="F168" s="26"/>
      <c r="G168" s="26"/>
      <c r="H168" s="27"/>
      <c r="I168" s="28"/>
    </row>
    <row r="169" spans="1:9" s="1" customFormat="1">
      <c r="A169" s="25"/>
      <c r="B169" s="25"/>
      <c r="C169" s="25"/>
      <c r="D169" s="25"/>
      <c r="E169" s="26"/>
      <c r="F169" s="26"/>
      <c r="G169" s="26"/>
      <c r="H169" s="27"/>
      <c r="I169" s="28"/>
    </row>
    <row r="170" spans="1:9" s="1" customFormat="1">
      <c r="A170" s="25"/>
      <c r="B170" s="25"/>
      <c r="C170" s="25"/>
      <c r="D170" s="25"/>
      <c r="E170" s="26"/>
      <c r="F170" s="26"/>
      <c r="G170" s="26"/>
      <c r="H170" s="27"/>
      <c r="I170" s="28"/>
    </row>
    <row r="171" spans="1:9" s="1" customFormat="1">
      <c r="B171" s="62"/>
      <c r="C171" s="62"/>
      <c r="H171" s="62"/>
    </row>
    <row r="172" spans="1:9" s="1" customFormat="1">
      <c r="B172" s="62"/>
      <c r="C172" s="62"/>
      <c r="H172" s="62"/>
    </row>
    <row r="173" spans="1:9" s="1" customFormat="1">
      <c r="B173" s="62"/>
      <c r="C173" s="62"/>
      <c r="H173" s="62"/>
    </row>
    <row r="174" spans="1:9" s="1" customFormat="1">
      <c r="B174" s="62"/>
      <c r="C174" s="62"/>
      <c r="H174" s="62"/>
    </row>
    <row r="175" spans="1:9" s="1" customFormat="1">
      <c r="B175" s="62"/>
      <c r="C175" s="62"/>
      <c r="H175" s="62"/>
    </row>
    <row r="176" spans="1:9" s="1" customFormat="1" ht="38.25">
      <c r="A176" s="5" t="s">
        <v>49</v>
      </c>
      <c r="B176" s="61" t="s">
        <v>50</v>
      </c>
      <c r="C176" s="61" t="s">
        <v>8</v>
      </c>
      <c r="D176" s="6" t="s">
        <v>51</v>
      </c>
      <c r="E176" s="61" t="s">
        <v>64</v>
      </c>
      <c r="F176" s="5" t="s">
        <v>92</v>
      </c>
      <c r="G176" s="5" t="s">
        <v>54</v>
      </c>
      <c r="H176" s="61" t="s">
        <v>65</v>
      </c>
      <c r="I176" s="7" t="s">
        <v>4</v>
      </c>
    </row>
    <row r="177" spans="1:9" s="1" customFormat="1">
      <c r="A177" s="210">
        <v>1</v>
      </c>
      <c r="B177" s="213" t="s">
        <v>58</v>
      </c>
      <c r="C177" s="213" t="s">
        <v>66</v>
      </c>
      <c r="D177" s="64" t="s">
        <v>173</v>
      </c>
      <c r="E177" s="7"/>
      <c r="F177" s="7"/>
      <c r="G177" s="7"/>
      <c r="I177" s="218"/>
    </row>
    <row r="178" spans="1:9" s="1" customFormat="1">
      <c r="A178" s="210"/>
      <c r="B178" s="213"/>
      <c r="C178" s="213"/>
      <c r="D178" s="64" t="s">
        <v>174</v>
      </c>
      <c r="E178" s="11">
        <v>10000</v>
      </c>
      <c r="F178" s="31">
        <f>E178</f>
        <v>10000</v>
      </c>
      <c r="G178" s="9" t="s">
        <v>17</v>
      </c>
      <c r="H178" s="10">
        <v>1</v>
      </c>
      <c r="I178" s="219"/>
    </row>
    <row r="179" spans="1:9" s="1" customFormat="1">
      <c r="A179" s="7">
        <v>2</v>
      </c>
      <c r="B179" s="213"/>
      <c r="C179" s="213"/>
      <c r="D179" s="64" t="s">
        <v>175</v>
      </c>
      <c r="E179" s="11">
        <v>10000</v>
      </c>
      <c r="F179" s="12">
        <f>E179</f>
        <v>10000</v>
      </c>
      <c r="G179" s="9" t="s">
        <v>17</v>
      </c>
      <c r="H179" s="14">
        <v>1</v>
      </c>
      <c r="I179" s="219"/>
    </row>
    <row r="180" spans="1:9" s="1" customFormat="1">
      <c r="A180" s="7">
        <v>3</v>
      </c>
      <c r="B180" s="213"/>
      <c r="C180" s="213"/>
      <c r="D180" s="64" t="s">
        <v>176</v>
      </c>
      <c r="E180" s="11">
        <v>10000</v>
      </c>
      <c r="F180" s="12">
        <f t="shared" ref="F180:F189" si="11">E180</f>
        <v>10000</v>
      </c>
      <c r="G180" s="9" t="s">
        <v>17</v>
      </c>
      <c r="H180" s="14">
        <v>1</v>
      </c>
      <c r="I180" s="219"/>
    </row>
    <row r="181" spans="1:9" s="1" customFormat="1">
      <c r="A181" s="7">
        <v>4</v>
      </c>
      <c r="B181" s="213"/>
      <c r="C181" s="213"/>
      <c r="D181" s="64" t="s">
        <v>177</v>
      </c>
      <c r="E181" s="11">
        <v>10000</v>
      </c>
      <c r="F181" s="31">
        <f>E181</f>
        <v>10000</v>
      </c>
      <c r="G181" s="9" t="s">
        <v>17</v>
      </c>
      <c r="H181" s="10">
        <v>1</v>
      </c>
      <c r="I181" s="219"/>
    </row>
    <row r="182" spans="1:9" s="1" customFormat="1">
      <c r="A182" s="7">
        <v>5</v>
      </c>
      <c r="B182" s="213"/>
      <c r="C182" s="213"/>
      <c r="D182" s="64" t="s">
        <v>178</v>
      </c>
      <c r="E182" s="11">
        <v>10000</v>
      </c>
      <c r="F182" s="11">
        <v>10000</v>
      </c>
      <c r="G182" s="9" t="s">
        <v>17</v>
      </c>
      <c r="H182" s="10">
        <v>1</v>
      </c>
      <c r="I182" s="219"/>
    </row>
    <row r="183" spans="1:9" s="1" customFormat="1">
      <c r="A183" s="7">
        <v>6</v>
      </c>
      <c r="B183" s="213"/>
      <c r="C183" s="213"/>
      <c r="D183" s="64" t="s">
        <v>179</v>
      </c>
      <c r="E183" s="11">
        <v>10000</v>
      </c>
      <c r="F183" s="12">
        <f t="shared" si="11"/>
        <v>10000</v>
      </c>
      <c r="G183" s="9" t="s">
        <v>17</v>
      </c>
      <c r="H183" s="14">
        <v>1</v>
      </c>
      <c r="I183" s="219"/>
    </row>
    <row r="184" spans="1:9" s="1" customFormat="1">
      <c r="A184" s="7">
        <v>7</v>
      </c>
      <c r="B184" s="213"/>
      <c r="C184" s="213"/>
      <c r="D184" s="64" t="s">
        <v>180</v>
      </c>
      <c r="E184" s="11">
        <v>10000</v>
      </c>
      <c r="F184" s="12">
        <f t="shared" si="11"/>
        <v>10000</v>
      </c>
      <c r="G184" s="9" t="s">
        <v>17</v>
      </c>
      <c r="H184" s="14">
        <v>1</v>
      </c>
      <c r="I184" s="219"/>
    </row>
    <row r="185" spans="1:9" s="1" customFormat="1">
      <c r="A185" s="7">
        <v>8</v>
      </c>
      <c r="B185" s="213"/>
      <c r="C185" s="213"/>
      <c r="D185" s="64" t="s">
        <v>181</v>
      </c>
      <c r="E185" s="11">
        <v>10000</v>
      </c>
      <c r="F185" s="12">
        <f t="shared" si="11"/>
        <v>10000</v>
      </c>
      <c r="G185" s="9" t="s">
        <v>17</v>
      </c>
      <c r="H185" s="14">
        <v>1</v>
      </c>
      <c r="I185" s="219"/>
    </row>
    <row r="186" spans="1:9" s="1" customFormat="1">
      <c r="A186" s="7">
        <v>9</v>
      </c>
      <c r="B186" s="213"/>
      <c r="C186" s="213"/>
      <c r="D186" s="64" t="s">
        <v>182</v>
      </c>
      <c r="E186" s="11">
        <v>10000</v>
      </c>
      <c r="F186" s="12">
        <f t="shared" si="11"/>
        <v>10000</v>
      </c>
      <c r="G186" s="9" t="s">
        <v>17</v>
      </c>
      <c r="H186" s="14">
        <v>1</v>
      </c>
      <c r="I186" s="219"/>
    </row>
    <row r="187" spans="1:9" s="1" customFormat="1">
      <c r="A187" s="7">
        <v>10</v>
      </c>
      <c r="B187" s="213"/>
      <c r="C187" s="213"/>
      <c r="D187" s="64" t="s">
        <v>183</v>
      </c>
      <c r="E187" s="11">
        <v>10000</v>
      </c>
      <c r="F187" s="12">
        <f t="shared" si="11"/>
        <v>10000</v>
      </c>
      <c r="G187" s="9" t="s">
        <v>17</v>
      </c>
      <c r="H187" s="14">
        <v>1</v>
      </c>
      <c r="I187" s="219"/>
    </row>
    <row r="188" spans="1:9" s="1" customFormat="1">
      <c r="A188" s="7">
        <v>11</v>
      </c>
      <c r="B188" s="213"/>
      <c r="C188" s="213"/>
      <c r="D188" s="64" t="s">
        <v>184</v>
      </c>
      <c r="E188" s="11">
        <v>10000</v>
      </c>
      <c r="F188" s="12">
        <f t="shared" si="11"/>
        <v>10000</v>
      </c>
      <c r="G188" s="9" t="s">
        <v>17</v>
      </c>
      <c r="H188" s="14">
        <v>1</v>
      </c>
      <c r="I188" s="219"/>
    </row>
    <row r="189" spans="1:9" s="1" customFormat="1">
      <c r="A189" s="7">
        <v>12</v>
      </c>
      <c r="B189" s="213"/>
      <c r="C189" s="213"/>
      <c r="D189" s="64" t="s">
        <v>185</v>
      </c>
      <c r="E189" s="11">
        <v>10000</v>
      </c>
      <c r="F189" s="12">
        <f t="shared" si="11"/>
        <v>10000</v>
      </c>
      <c r="G189" s="9" t="s">
        <v>17</v>
      </c>
      <c r="H189" s="14">
        <v>1</v>
      </c>
      <c r="I189" s="220"/>
    </row>
    <row r="190" spans="1:9" s="1" customFormat="1">
      <c r="A190" s="214" t="s">
        <v>41</v>
      </c>
      <c r="B190" s="215"/>
      <c r="C190" s="215"/>
      <c r="D190" s="216"/>
      <c r="E190" s="12">
        <f>SUM(E178:E189)</f>
        <v>120000</v>
      </c>
      <c r="F190" s="12">
        <f>SUM(F178:F189)</f>
        <v>120000</v>
      </c>
      <c r="G190" s="12"/>
      <c r="H190" s="55"/>
      <c r="I190" s="7"/>
    </row>
    <row r="191" spans="1:9" s="1" customFormat="1">
      <c r="B191" s="62"/>
      <c r="C191" s="62"/>
      <c r="H191" s="62"/>
    </row>
    <row r="192" spans="1:9" s="1" customFormat="1" ht="38.25">
      <c r="A192" s="5" t="s">
        <v>49</v>
      </c>
      <c r="B192" s="61" t="s">
        <v>50</v>
      </c>
      <c r="C192" s="61" t="s">
        <v>8</v>
      </c>
      <c r="D192" s="6" t="s">
        <v>51</v>
      </c>
      <c r="E192" s="61" t="s">
        <v>64</v>
      </c>
      <c r="F192" s="5" t="s">
        <v>92</v>
      </c>
      <c r="G192" s="5" t="s">
        <v>54</v>
      </c>
      <c r="H192" s="61" t="s">
        <v>65</v>
      </c>
      <c r="I192" s="7" t="s">
        <v>4</v>
      </c>
    </row>
    <row r="193" spans="1:9" s="1" customFormat="1">
      <c r="A193" s="210">
        <v>1</v>
      </c>
      <c r="B193" s="213" t="s">
        <v>58</v>
      </c>
      <c r="C193" s="213" t="s">
        <v>66</v>
      </c>
      <c r="D193" s="64" t="s">
        <v>186</v>
      </c>
      <c r="E193" s="7"/>
      <c r="F193" s="7"/>
      <c r="G193" s="7"/>
      <c r="I193" s="218"/>
    </row>
    <row r="194" spans="1:9" s="1" customFormat="1">
      <c r="A194" s="210"/>
      <c r="B194" s="213"/>
      <c r="C194" s="213"/>
      <c r="D194" s="64" t="s">
        <v>187</v>
      </c>
      <c r="E194" s="11">
        <v>10000</v>
      </c>
      <c r="F194" s="31">
        <f>E194</f>
        <v>10000</v>
      </c>
      <c r="G194" s="9" t="s">
        <v>17</v>
      </c>
      <c r="H194" s="10">
        <v>1</v>
      </c>
      <c r="I194" s="219"/>
    </row>
    <row r="195" spans="1:9" s="1" customFormat="1">
      <c r="A195" s="7">
        <v>2</v>
      </c>
      <c r="B195" s="213"/>
      <c r="C195" s="213"/>
      <c r="D195" s="64" t="s">
        <v>188</v>
      </c>
      <c r="E195" s="11">
        <v>10000</v>
      </c>
      <c r="F195" s="12">
        <f>E195</f>
        <v>10000</v>
      </c>
      <c r="G195" s="9" t="s">
        <v>17</v>
      </c>
      <c r="H195" s="14">
        <v>1</v>
      </c>
      <c r="I195" s="219"/>
    </row>
    <row r="196" spans="1:9" s="1" customFormat="1">
      <c r="A196" s="7">
        <v>3</v>
      </c>
      <c r="B196" s="213"/>
      <c r="C196" s="213"/>
      <c r="D196" s="64" t="s">
        <v>189</v>
      </c>
      <c r="E196" s="11">
        <v>10000</v>
      </c>
      <c r="F196" s="12">
        <f t="shared" ref="F196:F201" si="12">E196</f>
        <v>10000</v>
      </c>
      <c r="G196" s="9" t="s">
        <v>17</v>
      </c>
      <c r="H196" s="14">
        <v>1</v>
      </c>
      <c r="I196" s="219"/>
    </row>
    <row r="197" spans="1:9" s="1" customFormat="1">
      <c r="A197" s="7">
        <v>4</v>
      </c>
      <c r="B197" s="213"/>
      <c r="C197" s="213"/>
      <c r="D197" s="64" t="s">
        <v>190</v>
      </c>
      <c r="E197" s="11">
        <v>10000</v>
      </c>
      <c r="F197" s="31">
        <f>E197</f>
        <v>10000</v>
      </c>
      <c r="G197" s="9" t="s">
        <v>17</v>
      </c>
      <c r="H197" s="10">
        <v>1</v>
      </c>
      <c r="I197" s="219"/>
    </row>
    <row r="198" spans="1:9" s="1" customFormat="1">
      <c r="A198" s="7">
        <v>5</v>
      </c>
      <c r="B198" s="213"/>
      <c r="C198" s="213"/>
      <c r="D198" s="64" t="s">
        <v>191</v>
      </c>
      <c r="E198" s="11">
        <v>10000</v>
      </c>
      <c r="F198" s="11">
        <v>10000</v>
      </c>
      <c r="G198" s="9" t="s">
        <v>17</v>
      </c>
      <c r="H198" s="10">
        <v>1</v>
      </c>
      <c r="I198" s="219"/>
    </row>
    <row r="199" spans="1:9" s="1" customFormat="1">
      <c r="A199" s="7">
        <v>6</v>
      </c>
      <c r="B199" s="213"/>
      <c r="C199" s="213"/>
      <c r="D199" s="64" t="s">
        <v>192</v>
      </c>
      <c r="E199" s="11">
        <v>10000</v>
      </c>
      <c r="F199" s="12">
        <f t="shared" si="12"/>
        <v>10000</v>
      </c>
      <c r="G199" s="9" t="s">
        <v>17</v>
      </c>
      <c r="H199" s="14">
        <v>1</v>
      </c>
      <c r="I199" s="219"/>
    </row>
    <row r="200" spans="1:9" s="1" customFormat="1">
      <c r="A200" s="7">
        <v>7</v>
      </c>
      <c r="B200" s="213"/>
      <c r="C200" s="213"/>
      <c r="D200" s="64" t="s">
        <v>193</v>
      </c>
      <c r="E200" s="11">
        <v>10000</v>
      </c>
      <c r="F200" s="12">
        <f t="shared" si="12"/>
        <v>10000</v>
      </c>
      <c r="G200" s="9" t="s">
        <v>17</v>
      </c>
      <c r="H200" s="14">
        <v>1</v>
      </c>
      <c r="I200" s="219"/>
    </row>
    <row r="201" spans="1:9" s="1" customFormat="1">
      <c r="A201" s="7">
        <v>8</v>
      </c>
      <c r="B201" s="213"/>
      <c r="C201" s="213"/>
      <c r="D201" s="64" t="s">
        <v>194</v>
      </c>
      <c r="E201" s="11">
        <v>10000</v>
      </c>
      <c r="F201" s="12">
        <f t="shared" si="12"/>
        <v>10000</v>
      </c>
      <c r="G201" s="9" t="s">
        <v>17</v>
      </c>
      <c r="H201" s="14">
        <v>1</v>
      </c>
      <c r="I201" s="219"/>
    </row>
    <row r="202" spans="1:9" s="1" customFormat="1">
      <c r="A202" s="214" t="s">
        <v>41</v>
      </c>
      <c r="B202" s="215"/>
      <c r="C202" s="215"/>
      <c r="D202" s="216"/>
      <c r="E202" s="12">
        <f>SUM(E194:E201)</f>
        <v>80000</v>
      </c>
      <c r="F202" s="12">
        <f>SUM(F194:F201)</f>
        <v>80000</v>
      </c>
      <c r="G202" s="12"/>
      <c r="H202" s="55"/>
      <c r="I202" s="7"/>
    </row>
    <row r="203" spans="1:9" s="1" customFormat="1">
      <c r="B203" s="62"/>
      <c r="C203" s="62"/>
      <c r="H203" s="62"/>
    </row>
    <row r="204" spans="1:9" s="1" customFormat="1" ht="38.25">
      <c r="A204" s="5" t="s">
        <v>49</v>
      </c>
      <c r="B204" s="61" t="s">
        <v>50</v>
      </c>
      <c r="C204" s="61" t="s">
        <v>8</v>
      </c>
      <c r="D204" s="6" t="s">
        <v>51</v>
      </c>
      <c r="E204" s="61" t="s">
        <v>64</v>
      </c>
      <c r="F204" s="5" t="s">
        <v>92</v>
      </c>
      <c r="G204" s="5" t="s">
        <v>54</v>
      </c>
      <c r="H204" s="61" t="s">
        <v>65</v>
      </c>
      <c r="I204" s="7" t="s">
        <v>4</v>
      </c>
    </row>
    <row r="205" spans="1:9" s="1" customFormat="1">
      <c r="A205" s="210">
        <v>1</v>
      </c>
      <c r="B205" s="213" t="s">
        <v>58</v>
      </c>
      <c r="C205" s="213" t="s">
        <v>66</v>
      </c>
      <c r="D205" s="64" t="s">
        <v>195</v>
      </c>
      <c r="E205" s="7"/>
      <c r="F205" s="7"/>
      <c r="G205" s="7"/>
      <c r="I205" s="218"/>
    </row>
    <row r="206" spans="1:9" s="1" customFormat="1">
      <c r="A206" s="210"/>
      <c r="B206" s="213"/>
      <c r="C206" s="213"/>
      <c r="D206" s="64" t="s">
        <v>196</v>
      </c>
      <c r="E206" s="11">
        <v>10000</v>
      </c>
      <c r="F206" s="31">
        <f>E206</f>
        <v>10000</v>
      </c>
      <c r="G206" s="9" t="s">
        <v>17</v>
      </c>
      <c r="H206" s="10">
        <v>1</v>
      </c>
      <c r="I206" s="219"/>
    </row>
    <row r="207" spans="1:9" s="1" customFormat="1">
      <c r="A207" s="7">
        <v>2</v>
      </c>
      <c r="B207" s="213"/>
      <c r="C207" s="213"/>
      <c r="D207" s="64" t="s">
        <v>197</v>
      </c>
      <c r="E207" s="11">
        <v>10000</v>
      </c>
      <c r="F207" s="12">
        <f>E207</f>
        <v>10000</v>
      </c>
      <c r="G207" s="9" t="s">
        <v>17</v>
      </c>
      <c r="H207" s="14">
        <v>1</v>
      </c>
      <c r="I207" s="219"/>
    </row>
    <row r="208" spans="1:9" s="1" customFormat="1">
      <c r="A208" s="7">
        <v>3</v>
      </c>
      <c r="B208" s="213"/>
      <c r="C208" s="213"/>
      <c r="D208" s="64" t="s">
        <v>198</v>
      </c>
      <c r="E208" s="11">
        <v>10000</v>
      </c>
      <c r="F208" s="12">
        <f t="shared" ref="F208" si="13">E208</f>
        <v>10000</v>
      </c>
      <c r="G208" s="9" t="s">
        <v>17</v>
      </c>
      <c r="H208" s="14">
        <v>1</v>
      </c>
      <c r="I208" s="219"/>
    </row>
    <row r="209" spans="1:9" s="1" customFormat="1">
      <c r="A209" s="7">
        <v>4</v>
      </c>
      <c r="B209" s="213"/>
      <c r="C209" s="213"/>
      <c r="D209" s="64" t="s">
        <v>199</v>
      </c>
      <c r="E209" s="11">
        <v>10000</v>
      </c>
      <c r="F209" s="31">
        <f>E209</f>
        <v>10000</v>
      </c>
      <c r="G209" s="9" t="s">
        <v>17</v>
      </c>
      <c r="H209" s="10">
        <v>1</v>
      </c>
      <c r="I209" s="219"/>
    </row>
    <row r="210" spans="1:9" s="1" customFormat="1">
      <c r="A210" s="7">
        <v>5</v>
      </c>
      <c r="B210" s="213"/>
      <c r="C210" s="213"/>
      <c r="D210" s="64" t="s">
        <v>200</v>
      </c>
      <c r="E210" s="11">
        <v>10000</v>
      </c>
      <c r="F210" s="11">
        <v>10000</v>
      </c>
      <c r="G210" s="9" t="s">
        <v>17</v>
      </c>
      <c r="H210" s="10">
        <v>1</v>
      </c>
      <c r="I210" s="219"/>
    </row>
    <row r="211" spans="1:9" s="1" customFormat="1">
      <c r="A211" s="7">
        <v>6</v>
      </c>
      <c r="B211" s="213"/>
      <c r="C211" s="213"/>
      <c r="D211" s="64" t="s">
        <v>201</v>
      </c>
      <c r="E211" s="11">
        <v>10000</v>
      </c>
      <c r="F211" s="12">
        <f t="shared" ref="F211:F212" si="14">E211</f>
        <v>10000</v>
      </c>
      <c r="G211" s="9" t="s">
        <v>17</v>
      </c>
      <c r="H211" s="14">
        <v>1</v>
      </c>
      <c r="I211" s="219"/>
    </row>
    <row r="212" spans="1:9" s="1" customFormat="1">
      <c r="A212" s="7">
        <v>7</v>
      </c>
      <c r="B212" s="213"/>
      <c r="C212" s="213"/>
      <c r="D212" s="64" t="s">
        <v>202</v>
      </c>
      <c r="E212" s="11">
        <v>10000</v>
      </c>
      <c r="F212" s="12">
        <f t="shared" si="14"/>
        <v>10000</v>
      </c>
      <c r="G212" s="9" t="s">
        <v>17</v>
      </c>
      <c r="H212" s="14">
        <v>1</v>
      </c>
      <c r="I212" s="219"/>
    </row>
    <row r="213" spans="1:9" s="1" customFormat="1">
      <c r="A213" s="214" t="s">
        <v>41</v>
      </c>
      <c r="B213" s="215"/>
      <c r="C213" s="215"/>
      <c r="D213" s="216"/>
      <c r="E213" s="12">
        <f>SUM(E206:E212)</f>
        <v>70000</v>
      </c>
      <c r="F213" s="12">
        <f>SUM(F206:F212)</f>
        <v>70000</v>
      </c>
      <c r="G213" s="12"/>
      <c r="H213" s="55"/>
      <c r="I213" s="7"/>
    </row>
    <row r="214" spans="1:9" s="1" customFormat="1">
      <c r="B214" s="62"/>
      <c r="C214" s="62"/>
      <c r="H214" s="62"/>
    </row>
    <row r="215" spans="1:9" s="1" customFormat="1">
      <c r="B215" s="62"/>
      <c r="C215" s="62"/>
      <c r="H215" s="62"/>
    </row>
    <row r="216" spans="1:9" s="1" customFormat="1" ht="38.25">
      <c r="A216" s="5" t="s">
        <v>49</v>
      </c>
      <c r="B216" s="61" t="s">
        <v>50</v>
      </c>
      <c r="C216" s="61" t="s">
        <v>8</v>
      </c>
      <c r="D216" s="6" t="s">
        <v>51</v>
      </c>
      <c r="E216" s="61" t="s">
        <v>64</v>
      </c>
      <c r="F216" s="5" t="s">
        <v>92</v>
      </c>
      <c r="G216" s="5" t="s">
        <v>54</v>
      </c>
      <c r="H216" s="61" t="s">
        <v>65</v>
      </c>
      <c r="I216" s="7" t="s">
        <v>4</v>
      </c>
    </row>
    <row r="217" spans="1:9" s="1" customFormat="1">
      <c r="A217" s="210">
        <v>1</v>
      </c>
      <c r="B217" s="211" t="s">
        <v>58</v>
      </c>
      <c r="C217" s="211" t="s">
        <v>66</v>
      </c>
      <c r="D217" s="64" t="s">
        <v>203</v>
      </c>
      <c r="E217" s="7"/>
      <c r="F217" s="7"/>
      <c r="G217" s="13"/>
      <c r="I217" s="224"/>
    </row>
    <row r="218" spans="1:9" s="1" customFormat="1">
      <c r="A218" s="210"/>
      <c r="B218" s="212"/>
      <c r="C218" s="212"/>
      <c r="D218" s="64" t="s">
        <v>204</v>
      </c>
      <c r="E218" s="33">
        <v>100000</v>
      </c>
      <c r="F218" s="31">
        <f>E218*0.5</f>
        <v>50000</v>
      </c>
      <c r="G218" s="9" t="s">
        <v>17</v>
      </c>
      <c r="H218" s="10">
        <v>0.5</v>
      </c>
      <c r="I218" s="225"/>
    </row>
    <row r="219" spans="1:9" s="1" customFormat="1">
      <c r="A219" s="7">
        <v>2</v>
      </c>
      <c r="B219" s="212"/>
      <c r="C219" s="212"/>
      <c r="D219" s="64" t="s">
        <v>205</v>
      </c>
      <c r="E219" s="11">
        <v>100000</v>
      </c>
      <c r="F219" s="12">
        <f t="shared" ref="F219:F221" si="15">E219*0.5</f>
        <v>50000</v>
      </c>
      <c r="G219" s="9" t="s">
        <v>17</v>
      </c>
      <c r="H219" s="14">
        <v>0.5</v>
      </c>
      <c r="I219" s="225"/>
    </row>
    <row r="220" spans="1:9" s="1" customFormat="1">
      <c r="A220" s="7">
        <v>3</v>
      </c>
      <c r="B220" s="212"/>
      <c r="C220" s="212"/>
      <c r="D220" s="64" t="s">
        <v>206</v>
      </c>
      <c r="E220" s="11">
        <v>50000</v>
      </c>
      <c r="F220" s="12">
        <f t="shared" si="15"/>
        <v>25000</v>
      </c>
      <c r="G220" s="9" t="s">
        <v>17</v>
      </c>
      <c r="H220" s="14">
        <v>0.5</v>
      </c>
      <c r="I220" s="225"/>
    </row>
    <row r="221" spans="1:9" s="1" customFormat="1">
      <c r="A221" s="7">
        <v>4</v>
      </c>
      <c r="B221" s="212"/>
      <c r="C221" s="212"/>
      <c r="D221" s="64" t="s">
        <v>207</v>
      </c>
      <c r="E221" s="11">
        <v>50000</v>
      </c>
      <c r="F221" s="12">
        <f t="shared" si="15"/>
        <v>25000</v>
      </c>
      <c r="G221" s="9" t="s">
        <v>17</v>
      </c>
      <c r="H221" s="14">
        <v>0.5</v>
      </c>
      <c r="I221" s="225"/>
    </row>
    <row r="222" spans="1:9" s="1" customFormat="1">
      <c r="A222" s="214" t="s">
        <v>41</v>
      </c>
      <c r="B222" s="215"/>
      <c r="C222" s="215"/>
      <c r="D222" s="216"/>
      <c r="E222" s="12">
        <f>SUM(E218:E221)</f>
        <v>300000</v>
      </c>
      <c r="F222" s="12">
        <f>SUM(F218:F221)</f>
        <v>150000</v>
      </c>
      <c r="G222" s="12"/>
      <c r="H222" s="55"/>
      <c r="I222" s="7"/>
    </row>
    <row r="232" spans="1:9" s="1" customFormat="1" ht="38.25">
      <c r="A232" s="5" t="s">
        <v>49</v>
      </c>
      <c r="B232" s="61" t="s">
        <v>50</v>
      </c>
      <c r="C232" s="61" t="s">
        <v>8</v>
      </c>
      <c r="D232" s="6" t="s">
        <v>51</v>
      </c>
      <c r="E232" s="61" t="s">
        <v>64</v>
      </c>
      <c r="F232" s="5" t="s">
        <v>92</v>
      </c>
      <c r="G232" s="5" t="s">
        <v>54</v>
      </c>
      <c r="H232" s="61" t="s">
        <v>65</v>
      </c>
      <c r="I232" s="17" t="s">
        <v>4</v>
      </c>
    </row>
    <row r="233" spans="1:9" s="1" customFormat="1">
      <c r="A233" s="221">
        <v>1</v>
      </c>
      <c r="B233" s="211" t="s">
        <v>58</v>
      </c>
      <c r="C233" s="211" t="s">
        <v>66</v>
      </c>
      <c r="D233" s="64" t="s">
        <v>109</v>
      </c>
      <c r="E233" s="7"/>
      <c r="F233" s="7"/>
      <c r="G233" s="7"/>
      <c r="H233" s="18"/>
      <c r="I233" s="19"/>
    </row>
    <row r="234" spans="1:9" s="1" customFormat="1">
      <c r="A234" s="222"/>
      <c r="B234" s="212"/>
      <c r="C234" s="212"/>
      <c r="D234" s="64" t="s">
        <v>208</v>
      </c>
      <c r="E234" s="11">
        <v>50000</v>
      </c>
      <c r="F234" s="12">
        <f>E234*0.5</f>
        <v>25000</v>
      </c>
      <c r="G234" s="12">
        <f>E234*0.5</f>
        <v>25000</v>
      </c>
      <c r="H234" s="20">
        <v>1</v>
      </c>
      <c r="I234" s="21"/>
    </row>
    <row r="235" spans="1:9" s="1" customFormat="1">
      <c r="A235" s="7">
        <v>2</v>
      </c>
      <c r="B235" s="212"/>
      <c r="C235" s="212"/>
      <c r="D235" s="64" t="s">
        <v>76</v>
      </c>
      <c r="E235" s="11">
        <v>50000</v>
      </c>
      <c r="F235" s="12">
        <f t="shared" ref="F235:F245" si="16">E235*0.5</f>
        <v>25000</v>
      </c>
      <c r="G235" s="12">
        <f t="shared" ref="G235:G245" si="17">E235*0.5</f>
        <v>25000</v>
      </c>
      <c r="H235" s="20">
        <v>1</v>
      </c>
      <c r="I235" s="21"/>
    </row>
    <row r="236" spans="1:9" s="1" customFormat="1">
      <c r="A236" s="7">
        <v>3</v>
      </c>
      <c r="B236" s="212"/>
      <c r="C236" s="212"/>
      <c r="D236" s="64" t="s">
        <v>77</v>
      </c>
      <c r="E236" s="11">
        <v>50000</v>
      </c>
      <c r="F236" s="12">
        <f t="shared" si="16"/>
        <v>25000</v>
      </c>
      <c r="G236" s="12">
        <f t="shared" si="17"/>
        <v>25000</v>
      </c>
      <c r="H236" s="20">
        <v>1</v>
      </c>
      <c r="I236" s="21"/>
    </row>
    <row r="237" spans="1:9" s="1" customFormat="1">
      <c r="A237" s="7">
        <v>4</v>
      </c>
      <c r="B237" s="212"/>
      <c r="C237" s="212"/>
      <c r="D237" s="64" t="s">
        <v>209</v>
      </c>
      <c r="E237" s="11">
        <v>50000</v>
      </c>
      <c r="F237" s="12">
        <f t="shared" si="16"/>
        <v>25000</v>
      </c>
      <c r="G237" s="12">
        <f t="shared" si="17"/>
        <v>25000</v>
      </c>
      <c r="H237" s="20">
        <v>1</v>
      </c>
      <c r="I237" s="21"/>
    </row>
    <row r="238" spans="1:9" s="1" customFormat="1">
      <c r="A238" s="7">
        <v>5</v>
      </c>
      <c r="B238" s="212"/>
      <c r="C238" s="212"/>
      <c r="D238" s="64" t="s">
        <v>210</v>
      </c>
      <c r="E238" s="11">
        <v>50000</v>
      </c>
      <c r="F238" s="12">
        <f t="shared" si="16"/>
        <v>25000</v>
      </c>
      <c r="G238" s="12">
        <f t="shared" si="17"/>
        <v>25000</v>
      </c>
      <c r="H238" s="20">
        <v>1</v>
      </c>
      <c r="I238" s="21"/>
    </row>
    <row r="239" spans="1:9" s="1" customFormat="1">
      <c r="A239" s="7">
        <v>6</v>
      </c>
      <c r="B239" s="212"/>
      <c r="C239" s="212"/>
      <c r="D239" s="64" t="s">
        <v>211</v>
      </c>
      <c r="E239" s="11">
        <v>70000</v>
      </c>
      <c r="F239" s="12">
        <f t="shared" si="16"/>
        <v>35000</v>
      </c>
      <c r="G239" s="12">
        <f t="shared" si="17"/>
        <v>35000</v>
      </c>
      <c r="H239" s="20">
        <v>1</v>
      </c>
      <c r="I239" s="21"/>
    </row>
    <row r="240" spans="1:9" s="1" customFormat="1">
      <c r="A240" s="7">
        <v>7</v>
      </c>
      <c r="B240" s="212"/>
      <c r="C240" s="212"/>
      <c r="D240" s="64" t="s">
        <v>212</v>
      </c>
      <c r="E240" s="11">
        <v>70000</v>
      </c>
      <c r="F240" s="12">
        <f t="shared" si="16"/>
        <v>35000</v>
      </c>
      <c r="G240" s="12">
        <f t="shared" si="17"/>
        <v>35000</v>
      </c>
      <c r="H240" s="20">
        <v>1</v>
      </c>
      <c r="I240" s="21"/>
    </row>
    <row r="241" spans="1:9" s="1" customFormat="1" ht="15" customHeight="1">
      <c r="A241" s="7">
        <v>8</v>
      </c>
      <c r="B241" s="212"/>
      <c r="C241" s="212"/>
      <c r="D241" s="64" t="s">
        <v>213</v>
      </c>
      <c r="E241" s="11">
        <v>200000</v>
      </c>
      <c r="F241" s="12">
        <f t="shared" si="16"/>
        <v>100000</v>
      </c>
      <c r="G241" s="12">
        <f t="shared" si="17"/>
        <v>100000</v>
      </c>
      <c r="H241" s="20">
        <v>1</v>
      </c>
      <c r="I241" s="21"/>
    </row>
    <row r="242" spans="1:9" s="1" customFormat="1" ht="15" customHeight="1">
      <c r="A242" s="7">
        <v>9</v>
      </c>
      <c r="B242" s="212"/>
      <c r="C242" s="212"/>
      <c r="D242" s="64" t="s">
        <v>214</v>
      </c>
      <c r="E242" s="11">
        <v>100000</v>
      </c>
      <c r="F242" s="12">
        <f t="shared" si="16"/>
        <v>50000</v>
      </c>
      <c r="G242" s="12">
        <f t="shared" si="17"/>
        <v>50000</v>
      </c>
      <c r="H242" s="20">
        <v>1</v>
      </c>
      <c r="I242" s="22"/>
    </row>
    <row r="243" spans="1:9" s="1" customFormat="1" ht="15" customHeight="1">
      <c r="A243" s="7">
        <v>10</v>
      </c>
      <c r="B243" s="212"/>
      <c r="C243" s="212"/>
      <c r="D243" s="64" t="s">
        <v>215</v>
      </c>
      <c r="E243" s="11">
        <v>100000</v>
      </c>
      <c r="F243" s="12">
        <f t="shared" si="16"/>
        <v>50000</v>
      </c>
      <c r="G243" s="12">
        <f t="shared" si="17"/>
        <v>50000</v>
      </c>
      <c r="H243" s="20">
        <v>1</v>
      </c>
      <c r="I243" s="22"/>
    </row>
    <row r="244" spans="1:9" s="1" customFormat="1" ht="15" customHeight="1">
      <c r="A244" s="7">
        <v>11</v>
      </c>
      <c r="B244" s="212"/>
      <c r="C244" s="212"/>
      <c r="D244" s="64" t="s">
        <v>216</v>
      </c>
      <c r="E244" s="11">
        <v>100000</v>
      </c>
      <c r="F244" s="12">
        <f t="shared" si="16"/>
        <v>50000</v>
      </c>
      <c r="G244" s="12">
        <f t="shared" si="17"/>
        <v>50000</v>
      </c>
      <c r="H244" s="20">
        <v>1</v>
      </c>
      <c r="I244" s="22"/>
    </row>
    <row r="245" spans="1:9" s="1" customFormat="1" ht="15" customHeight="1">
      <c r="A245" s="7">
        <v>12</v>
      </c>
      <c r="B245" s="223"/>
      <c r="C245" s="223"/>
      <c r="D245" s="64" t="s">
        <v>217</v>
      </c>
      <c r="E245" s="11">
        <v>100000</v>
      </c>
      <c r="F245" s="12">
        <f t="shared" si="16"/>
        <v>50000</v>
      </c>
      <c r="G245" s="12">
        <f t="shared" si="17"/>
        <v>50000</v>
      </c>
      <c r="H245" s="20">
        <v>1</v>
      </c>
      <c r="I245" s="22"/>
    </row>
    <row r="246" spans="1:9" s="1" customFormat="1" ht="15" customHeight="1">
      <c r="A246" s="214" t="s">
        <v>41</v>
      </c>
      <c r="B246" s="215"/>
      <c r="C246" s="215"/>
      <c r="D246" s="216"/>
      <c r="E246" s="12">
        <f>SUM(E234:E245)</f>
        <v>990000</v>
      </c>
      <c r="F246" s="12">
        <f>SUM(F234:F245)</f>
        <v>495000</v>
      </c>
      <c r="G246" s="12">
        <f>SUM(G234:G245)</f>
        <v>495000</v>
      </c>
      <c r="H246" s="23"/>
      <c r="I246" s="24"/>
    </row>
    <row r="250" spans="1:9" s="1" customFormat="1" ht="52.5" customHeight="1">
      <c r="A250" s="5" t="s">
        <v>49</v>
      </c>
      <c r="B250" s="61" t="s">
        <v>50</v>
      </c>
      <c r="C250" s="61" t="s">
        <v>8</v>
      </c>
      <c r="D250" s="6" t="s">
        <v>51</v>
      </c>
      <c r="E250" s="61" t="s">
        <v>64</v>
      </c>
      <c r="F250" s="5" t="s">
        <v>92</v>
      </c>
      <c r="G250" s="5" t="s">
        <v>54</v>
      </c>
      <c r="H250" s="61" t="s">
        <v>65</v>
      </c>
      <c r="I250" s="7" t="s">
        <v>4</v>
      </c>
    </row>
    <row r="251" spans="1:9" s="1" customFormat="1" ht="18" customHeight="1">
      <c r="A251" s="226">
        <v>1</v>
      </c>
      <c r="B251" s="213" t="s">
        <v>58</v>
      </c>
      <c r="C251" s="213" t="s">
        <v>66</v>
      </c>
      <c r="D251" s="64" t="s">
        <v>218</v>
      </c>
      <c r="E251" s="7"/>
      <c r="F251" s="7"/>
      <c r="G251" s="13"/>
      <c r="H251" s="7"/>
      <c r="I251" s="228"/>
    </row>
    <row r="252" spans="1:9" s="1" customFormat="1" ht="18" customHeight="1">
      <c r="A252" s="226"/>
      <c r="B252" s="213"/>
      <c r="C252" s="213"/>
      <c r="D252" s="64" t="s">
        <v>219</v>
      </c>
      <c r="E252" s="11">
        <v>100000</v>
      </c>
      <c r="F252" s="12">
        <f>E252*0.5</f>
        <v>50000</v>
      </c>
      <c r="G252" s="13" t="s">
        <v>17</v>
      </c>
      <c r="H252" s="14">
        <v>0.5</v>
      </c>
      <c r="I252" s="229"/>
    </row>
    <row r="253" spans="1:9" s="1" customFormat="1" ht="18" customHeight="1">
      <c r="A253" s="51">
        <v>2</v>
      </c>
      <c r="B253" s="213"/>
      <c r="C253" s="213"/>
      <c r="D253" s="64" t="s">
        <v>220</v>
      </c>
      <c r="E253" s="11">
        <v>100000</v>
      </c>
      <c r="F253" s="12">
        <f t="shared" ref="F253:F254" si="18">E253*0.5</f>
        <v>50000</v>
      </c>
      <c r="G253" s="13" t="s">
        <v>17</v>
      </c>
      <c r="H253" s="14">
        <v>0.5</v>
      </c>
      <c r="I253" s="53"/>
    </row>
    <row r="254" spans="1:9" s="1" customFormat="1" ht="18" customHeight="1">
      <c r="A254" s="51">
        <v>3</v>
      </c>
      <c r="B254" s="213"/>
      <c r="C254" s="213"/>
      <c r="D254" s="64" t="s">
        <v>221</v>
      </c>
      <c r="E254" s="11">
        <v>150000</v>
      </c>
      <c r="F254" s="12">
        <f t="shared" si="18"/>
        <v>75000</v>
      </c>
      <c r="G254" s="13" t="s">
        <v>17</v>
      </c>
      <c r="H254" s="14">
        <v>0.5</v>
      </c>
      <c r="I254" s="53"/>
    </row>
    <row r="255" spans="1:9" s="1" customFormat="1" ht="15" customHeight="1">
      <c r="A255" s="217" t="s">
        <v>41</v>
      </c>
      <c r="B255" s="217"/>
      <c r="C255" s="217"/>
      <c r="D255" s="217"/>
      <c r="E255" s="12">
        <f>SUM(E252:E254)</f>
        <v>350000</v>
      </c>
      <c r="F255" s="12">
        <f>SUM(F252:F254)</f>
        <v>175000</v>
      </c>
      <c r="G255" s="12"/>
      <c r="H255" s="55"/>
      <c r="I255" s="7"/>
    </row>
    <row r="256" spans="1:9" s="1" customFormat="1" ht="15" customHeight="1">
      <c r="A256" s="227"/>
      <c r="B256" s="227"/>
      <c r="C256" s="227"/>
      <c r="D256" s="227"/>
      <c r="E256" s="227"/>
      <c r="F256" s="227"/>
      <c r="G256" s="227"/>
      <c r="H256" s="227"/>
      <c r="I256" s="227"/>
    </row>
    <row r="257" spans="1:9" s="1" customFormat="1" ht="38.25">
      <c r="A257" s="5" t="s">
        <v>49</v>
      </c>
      <c r="B257" s="61" t="s">
        <v>50</v>
      </c>
      <c r="C257" s="61" t="s">
        <v>8</v>
      </c>
      <c r="D257" s="6" t="s">
        <v>51</v>
      </c>
      <c r="E257" s="61" t="s">
        <v>64</v>
      </c>
      <c r="F257" s="5" t="s">
        <v>92</v>
      </c>
      <c r="G257" s="5" t="s">
        <v>54</v>
      </c>
      <c r="H257" s="61" t="s">
        <v>65</v>
      </c>
      <c r="I257" s="7" t="s">
        <v>4</v>
      </c>
    </row>
    <row r="258" spans="1:9" s="1" customFormat="1">
      <c r="A258" s="226">
        <v>1</v>
      </c>
      <c r="B258" s="211" t="s">
        <v>58</v>
      </c>
      <c r="C258" s="211" t="s">
        <v>66</v>
      </c>
      <c r="D258" s="64" t="s">
        <v>222</v>
      </c>
      <c r="E258" s="7"/>
      <c r="F258" s="7"/>
      <c r="G258" s="13"/>
      <c r="I258" s="224"/>
    </row>
    <row r="259" spans="1:9" s="1" customFormat="1">
      <c r="A259" s="226"/>
      <c r="B259" s="223"/>
      <c r="C259" s="223"/>
      <c r="D259" s="64" t="s">
        <v>221</v>
      </c>
      <c r="E259" s="33">
        <v>150000</v>
      </c>
      <c r="F259" s="31">
        <f>E259*0.5</f>
        <v>75000</v>
      </c>
      <c r="G259" s="12">
        <f>E259*0.5</f>
        <v>75000</v>
      </c>
      <c r="H259" s="10">
        <v>1</v>
      </c>
      <c r="I259" s="225"/>
    </row>
    <row r="260" spans="1:9" s="1" customFormat="1">
      <c r="A260" s="214" t="s">
        <v>41</v>
      </c>
      <c r="B260" s="215"/>
      <c r="C260" s="215"/>
      <c r="D260" s="216"/>
      <c r="E260" s="12">
        <f>SUM(E259:E259)</f>
        <v>150000</v>
      </c>
      <c r="F260" s="12">
        <f>SUM(F259:F259)</f>
        <v>75000</v>
      </c>
      <c r="G260" s="12">
        <f>E260*0.5</f>
        <v>75000</v>
      </c>
      <c r="H260" s="55"/>
      <c r="I260" s="7"/>
    </row>
  </sheetData>
  <mergeCells count="74">
    <mergeCell ref="A260:D260"/>
    <mergeCell ref="A246:D246"/>
    <mergeCell ref="A251:A252"/>
    <mergeCell ref="B251:B254"/>
    <mergeCell ref="C251:C254"/>
    <mergeCell ref="A256:I256"/>
    <mergeCell ref="A258:A259"/>
    <mergeCell ref="B258:B259"/>
    <mergeCell ref="C258:C259"/>
    <mergeCell ref="I258:I259"/>
    <mergeCell ref="I251:I252"/>
    <mergeCell ref="A255:D255"/>
    <mergeCell ref="A217:A218"/>
    <mergeCell ref="B217:B221"/>
    <mergeCell ref="C217:C221"/>
    <mergeCell ref="I217:I221"/>
    <mergeCell ref="A222:D222"/>
    <mergeCell ref="A233:A234"/>
    <mergeCell ref="B233:B245"/>
    <mergeCell ref="C233:C245"/>
    <mergeCell ref="A213:D213"/>
    <mergeCell ref="I177:I189"/>
    <mergeCell ref="A190:D190"/>
    <mergeCell ref="A193:A194"/>
    <mergeCell ref="B193:B201"/>
    <mergeCell ref="C193:C201"/>
    <mergeCell ref="I193:I201"/>
    <mergeCell ref="A177:A178"/>
    <mergeCell ref="B177:B189"/>
    <mergeCell ref="C177:C189"/>
    <mergeCell ref="A202:D202"/>
    <mergeCell ref="A205:A206"/>
    <mergeCell ref="B205:B212"/>
    <mergeCell ref="C205:C212"/>
    <mergeCell ref="I205:I212"/>
    <mergeCell ref="A133:D133"/>
    <mergeCell ref="A148:A149"/>
    <mergeCell ref="B148:B161"/>
    <mergeCell ref="C148:C161"/>
    <mergeCell ref="A162:D162"/>
    <mergeCell ref="I47:I59"/>
    <mergeCell ref="A120:A121"/>
    <mergeCell ref="B120:B132"/>
    <mergeCell ref="C120:C132"/>
    <mergeCell ref="A62:A63"/>
    <mergeCell ref="B62:B74"/>
    <mergeCell ref="C62:C74"/>
    <mergeCell ref="A75:D75"/>
    <mergeCell ref="A78:A79"/>
    <mergeCell ref="B78:B89"/>
    <mergeCell ref="C78:C89"/>
    <mergeCell ref="A90:D90"/>
    <mergeCell ref="A93:A94"/>
    <mergeCell ref="B93:B105"/>
    <mergeCell ref="C93:C105"/>
    <mergeCell ref="A106:D106"/>
    <mergeCell ref="A60:D60"/>
    <mergeCell ref="A30:D30"/>
    <mergeCell ref="A32:A33"/>
    <mergeCell ref="B32:B44"/>
    <mergeCell ref="C32:C44"/>
    <mergeCell ref="A45:D45"/>
    <mergeCell ref="A47:A48"/>
    <mergeCell ref="B47:B59"/>
    <mergeCell ref="C47:C59"/>
    <mergeCell ref="I32:I39"/>
    <mergeCell ref="I40:I44"/>
    <mergeCell ref="A1:H1"/>
    <mergeCell ref="A3:A4"/>
    <mergeCell ref="B3:B15"/>
    <mergeCell ref="C3:C15"/>
    <mergeCell ref="A16:D16"/>
    <mergeCell ref="B18:B29"/>
    <mergeCell ref="C18:C29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235"/>
  <sheetViews>
    <sheetView topLeftCell="A94" workbookViewId="0">
      <selection activeCell="A163" sqref="A1:XFD1048576"/>
    </sheetView>
  </sheetViews>
  <sheetFormatPr defaultRowHeight="12.75"/>
  <cols>
    <col min="1" max="1" width="4.28515625" style="2" customWidth="1"/>
    <col min="2" max="2" width="17.5703125" style="35" customWidth="1"/>
    <col min="3" max="3" width="11.7109375" style="35" customWidth="1"/>
    <col min="4" max="4" width="52.28515625" style="2" customWidth="1"/>
    <col min="5" max="5" width="12.42578125" style="2" customWidth="1"/>
    <col min="6" max="6" width="18.5703125" style="2" customWidth="1"/>
    <col min="7" max="7" width="17.42578125" style="2" customWidth="1"/>
    <col min="8" max="8" width="10.28515625" style="35" customWidth="1"/>
    <col min="9" max="9" width="10.7109375" style="2" customWidth="1"/>
    <col min="10" max="16384" width="9.140625" style="2"/>
  </cols>
  <sheetData>
    <row r="1" spans="1:9" s="1" customFormat="1" ht="12.75" customHeight="1">
      <c r="A1" s="230" t="s">
        <v>63</v>
      </c>
      <c r="B1" s="230"/>
      <c r="C1" s="230"/>
      <c r="D1" s="230"/>
      <c r="E1" s="230"/>
      <c r="F1" s="230"/>
      <c r="G1" s="230"/>
      <c r="H1" s="230"/>
    </row>
    <row r="3" spans="1:9" s="1" customFormat="1" ht="35.25" customHeight="1">
      <c r="A3" s="5" t="s">
        <v>49</v>
      </c>
      <c r="B3" s="154" t="s">
        <v>50</v>
      </c>
      <c r="C3" s="154" t="s">
        <v>8</v>
      </c>
      <c r="D3" s="154" t="s">
        <v>51</v>
      </c>
      <c r="E3" s="154" t="s">
        <v>64</v>
      </c>
      <c r="F3" s="5" t="s">
        <v>1040</v>
      </c>
      <c r="G3" s="5" t="s">
        <v>1039</v>
      </c>
      <c r="H3" s="154" t="s">
        <v>65</v>
      </c>
      <c r="I3" s="7" t="s">
        <v>4</v>
      </c>
    </row>
    <row r="4" spans="1:9" s="1" customFormat="1" ht="18" customHeight="1">
      <c r="A4" s="226">
        <v>1</v>
      </c>
      <c r="B4" s="211" t="s">
        <v>58</v>
      </c>
      <c r="C4" s="211" t="s">
        <v>60</v>
      </c>
      <c r="D4" s="167" t="s">
        <v>203</v>
      </c>
      <c r="E4" s="7"/>
      <c r="F4" s="7"/>
      <c r="G4" s="13"/>
      <c r="I4" s="224"/>
    </row>
    <row r="5" spans="1:9" s="1" customFormat="1" ht="18" customHeight="1">
      <c r="A5" s="226"/>
      <c r="B5" s="212"/>
      <c r="C5" s="212"/>
      <c r="D5" s="167" t="s">
        <v>204</v>
      </c>
      <c r="E5" s="72">
        <v>100000</v>
      </c>
      <c r="F5" s="70">
        <f>E5*0.5</f>
        <v>50000</v>
      </c>
      <c r="G5" s="9" t="s">
        <v>17</v>
      </c>
      <c r="H5" s="36">
        <v>0.5</v>
      </c>
      <c r="I5" s="225"/>
    </row>
    <row r="6" spans="1:9" s="1" customFormat="1" ht="18" customHeight="1">
      <c r="A6" s="7">
        <v>2</v>
      </c>
      <c r="B6" s="212"/>
      <c r="C6" s="212"/>
      <c r="D6" s="167" t="s">
        <v>205</v>
      </c>
      <c r="E6" s="73">
        <v>100000</v>
      </c>
      <c r="F6" s="71">
        <f t="shared" ref="F6:F8" si="0">E6*0.5</f>
        <v>50000</v>
      </c>
      <c r="G6" s="9" t="s">
        <v>17</v>
      </c>
      <c r="H6" s="37">
        <v>0.5</v>
      </c>
      <c r="I6" s="225"/>
    </row>
    <row r="7" spans="1:9" s="1" customFormat="1" ht="18" customHeight="1">
      <c r="A7" s="7">
        <v>3</v>
      </c>
      <c r="B7" s="212"/>
      <c r="C7" s="212"/>
      <c r="D7" s="167" t="s">
        <v>206</v>
      </c>
      <c r="E7" s="73">
        <v>50000</v>
      </c>
      <c r="F7" s="71">
        <f t="shared" si="0"/>
        <v>25000</v>
      </c>
      <c r="G7" s="9" t="s">
        <v>17</v>
      </c>
      <c r="H7" s="37">
        <v>0.5</v>
      </c>
      <c r="I7" s="225"/>
    </row>
    <row r="8" spans="1:9" s="1" customFormat="1" ht="18" customHeight="1">
      <c r="A8" s="7">
        <v>4</v>
      </c>
      <c r="B8" s="212"/>
      <c r="C8" s="212"/>
      <c r="D8" s="167" t="s">
        <v>207</v>
      </c>
      <c r="E8" s="182">
        <v>50000</v>
      </c>
      <c r="F8" s="185">
        <f t="shared" si="0"/>
        <v>25000</v>
      </c>
      <c r="G8" s="9" t="s">
        <v>17</v>
      </c>
      <c r="H8" s="152">
        <v>0.5</v>
      </c>
      <c r="I8" s="225"/>
    </row>
    <row r="9" spans="1:9" s="1" customFormat="1" ht="15" customHeight="1">
      <c r="A9" s="214" t="s">
        <v>41</v>
      </c>
      <c r="B9" s="215"/>
      <c r="C9" s="215"/>
      <c r="D9" s="216"/>
      <c r="E9" s="185">
        <f>SUM(E5:E8)</f>
        <v>300000</v>
      </c>
      <c r="F9" s="185">
        <f>SUM(F5:F8)</f>
        <v>150000</v>
      </c>
      <c r="G9" s="12"/>
      <c r="H9" s="150"/>
      <c r="I9" s="7"/>
    </row>
    <row r="11" spans="1:9" s="1" customFormat="1" ht="36.75" customHeight="1">
      <c r="A11" s="5" t="s">
        <v>49</v>
      </c>
      <c r="B11" s="154" t="s">
        <v>50</v>
      </c>
      <c r="C11" s="154" t="s">
        <v>8</v>
      </c>
      <c r="D11" s="154" t="s">
        <v>51</v>
      </c>
      <c r="E11" s="154" t="s">
        <v>64</v>
      </c>
      <c r="F11" s="5" t="s">
        <v>1040</v>
      </c>
      <c r="G11" s="5" t="s">
        <v>1043</v>
      </c>
      <c r="H11" s="154" t="s">
        <v>65</v>
      </c>
      <c r="I11" s="7" t="s">
        <v>4</v>
      </c>
    </row>
    <row r="12" spans="1:9" s="1" customFormat="1" ht="18" customHeight="1">
      <c r="A12" s="226">
        <v>1</v>
      </c>
      <c r="B12" s="211" t="s">
        <v>58</v>
      </c>
      <c r="C12" s="211" t="s">
        <v>60</v>
      </c>
      <c r="D12" s="167" t="s">
        <v>223</v>
      </c>
      <c r="E12" s="7"/>
      <c r="F12" s="7"/>
      <c r="G12" s="7"/>
      <c r="I12" s="30"/>
    </row>
    <row r="13" spans="1:9" s="1" customFormat="1" ht="18" customHeight="1">
      <c r="A13" s="226"/>
      <c r="B13" s="212"/>
      <c r="C13" s="231"/>
      <c r="D13" s="167" t="s">
        <v>224</v>
      </c>
      <c r="E13" s="182">
        <v>100000</v>
      </c>
      <c r="F13" s="68">
        <f>E13*0.5</f>
        <v>50000</v>
      </c>
      <c r="G13" s="9" t="s">
        <v>17</v>
      </c>
      <c r="H13" s="37">
        <v>0.5</v>
      </c>
      <c r="I13" s="32"/>
    </row>
    <row r="14" spans="1:9" s="1" customFormat="1" ht="18" customHeight="1">
      <c r="A14" s="7">
        <v>2</v>
      </c>
      <c r="B14" s="212"/>
      <c r="C14" s="231"/>
      <c r="D14" s="167" t="s">
        <v>225</v>
      </c>
      <c r="E14" s="182">
        <v>100000</v>
      </c>
      <c r="F14" s="68">
        <f t="shared" ref="F14:F24" si="1">E14*0.5</f>
        <v>50000</v>
      </c>
      <c r="G14" s="9" t="s">
        <v>17</v>
      </c>
      <c r="H14" s="37">
        <v>0.5</v>
      </c>
      <c r="I14" s="32"/>
    </row>
    <row r="15" spans="1:9" s="1" customFormat="1" ht="18" customHeight="1">
      <c r="A15" s="7">
        <v>3</v>
      </c>
      <c r="B15" s="212"/>
      <c r="C15" s="231"/>
      <c r="D15" s="167" t="s">
        <v>226</v>
      </c>
      <c r="E15" s="182">
        <v>100000</v>
      </c>
      <c r="F15" s="68">
        <f t="shared" si="1"/>
        <v>50000</v>
      </c>
      <c r="G15" s="9" t="s">
        <v>17</v>
      </c>
      <c r="H15" s="37">
        <v>0.5</v>
      </c>
      <c r="I15" s="32"/>
    </row>
    <row r="16" spans="1:9" s="1" customFormat="1" ht="18" customHeight="1">
      <c r="A16" s="7">
        <v>4</v>
      </c>
      <c r="B16" s="212"/>
      <c r="C16" s="231"/>
      <c r="D16" s="167" t="s">
        <v>227</v>
      </c>
      <c r="E16" s="182">
        <v>100000</v>
      </c>
      <c r="F16" s="68">
        <f t="shared" si="1"/>
        <v>50000</v>
      </c>
      <c r="G16" s="9" t="s">
        <v>17</v>
      </c>
      <c r="H16" s="37">
        <v>0.5</v>
      </c>
      <c r="I16" s="32"/>
    </row>
    <row r="17" spans="1:9" s="1" customFormat="1" ht="18" customHeight="1">
      <c r="A17" s="7">
        <v>5</v>
      </c>
      <c r="B17" s="212"/>
      <c r="C17" s="231"/>
      <c r="D17" s="167" t="s">
        <v>228</v>
      </c>
      <c r="E17" s="182">
        <v>100000</v>
      </c>
      <c r="F17" s="68">
        <f t="shared" si="1"/>
        <v>50000</v>
      </c>
      <c r="G17" s="9" t="s">
        <v>17</v>
      </c>
      <c r="H17" s="37">
        <v>0.5</v>
      </c>
      <c r="I17" s="32"/>
    </row>
    <row r="18" spans="1:9" ht="18" customHeight="1">
      <c r="A18" s="7">
        <v>6</v>
      </c>
      <c r="B18" s="212"/>
      <c r="C18" s="231"/>
      <c r="D18" s="167" t="s">
        <v>229</v>
      </c>
      <c r="E18" s="182">
        <v>100000</v>
      </c>
      <c r="F18" s="68">
        <f t="shared" si="1"/>
        <v>50000</v>
      </c>
      <c r="G18" s="9" t="s">
        <v>17</v>
      </c>
      <c r="H18" s="37">
        <v>0.5</v>
      </c>
      <c r="I18" s="32"/>
    </row>
    <row r="19" spans="1:9" ht="18" customHeight="1">
      <c r="A19" s="7">
        <v>7</v>
      </c>
      <c r="B19" s="212"/>
      <c r="C19" s="231"/>
      <c r="D19" s="167" t="s">
        <v>230</v>
      </c>
      <c r="E19" s="182">
        <v>100000</v>
      </c>
      <c r="F19" s="68">
        <f t="shared" si="1"/>
        <v>50000</v>
      </c>
      <c r="G19" s="9" t="s">
        <v>17</v>
      </c>
      <c r="H19" s="37">
        <v>0.5</v>
      </c>
      <c r="I19" s="32"/>
    </row>
    <row r="20" spans="1:9" ht="18" customHeight="1">
      <c r="A20" s="7">
        <v>9</v>
      </c>
      <c r="B20" s="212"/>
      <c r="C20" s="231"/>
      <c r="D20" s="167" t="s">
        <v>231</v>
      </c>
      <c r="E20" s="182">
        <v>200000</v>
      </c>
      <c r="F20" s="68">
        <f t="shared" si="1"/>
        <v>100000</v>
      </c>
      <c r="G20" s="9" t="s">
        <v>17</v>
      </c>
      <c r="H20" s="37">
        <v>0.5</v>
      </c>
      <c r="I20" s="32"/>
    </row>
    <row r="21" spans="1:9" ht="18" customHeight="1">
      <c r="A21" s="7">
        <v>8</v>
      </c>
      <c r="B21" s="212"/>
      <c r="C21" s="231"/>
      <c r="D21" s="167" t="s">
        <v>232</v>
      </c>
      <c r="E21" s="182">
        <v>100000</v>
      </c>
      <c r="F21" s="68">
        <f>E21*0.5</f>
        <v>50000</v>
      </c>
      <c r="G21" s="9" t="s">
        <v>17</v>
      </c>
      <c r="H21" s="37">
        <v>0.5</v>
      </c>
      <c r="I21" s="32"/>
    </row>
    <row r="22" spans="1:9" ht="18" customHeight="1">
      <c r="A22" s="7">
        <v>10</v>
      </c>
      <c r="B22" s="212"/>
      <c r="C22" s="231"/>
      <c r="D22" s="167" t="s">
        <v>233</v>
      </c>
      <c r="E22" s="182">
        <v>50000</v>
      </c>
      <c r="F22" s="68">
        <f t="shared" si="1"/>
        <v>25000</v>
      </c>
      <c r="G22" s="9" t="s">
        <v>17</v>
      </c>
      <c r="H22" s="37">
        <v>0.5</v>
      </c>
      <c r="I22" s="32"/>
    </row>
    <row r="23" spans="1:9" ht="18" customHeight="1">
      <c r="A23" s="7">
        <v>11</v>
      </c>
      <c r="B23" s="212"/>
      <c r="C23" s="231"/>
      <c r="D23" s="167" t="s">
        <v>234</v>
      </c>
      <c r="E23" s="182">
        <v>50000</v>
      </c>
      <c r="F23" s="68">
        <f t="shared" si="1"/>
        <v>25000</v>
      </c>
      <c r="G23" s="9" t="s">
        <v>17</v>
      </c>
      <c r="H23" s="37">
        <v>0.5</v>
      </c>
      <c r="I23" s="32"/>
    </row>
    <row r="24" spans="1:9" ht="18" customHeight="1">
      <c r="A24" s="7">
        <v>12</v>
      </c>
      <c r="B24" s="223"/>
      <c r="C24" s="232"/>
      <c r="D24" s="167" t="s">
        <v>235</v>
      </c>
      <c r="E24" s="182">
        <v>100000</v>
      </c>
      <c r="F24" s="68">
        <f t="shared" si="1"/>
        <v>50000</v>
      </c>
      <c r="G24" s="9" t="s">
        <v>17</v>
      </c>
      <c r="H24" s="37">
        <v>0.5</v>
      </c>
      <c r="I24" s="34"/>
    </row>
    <row r="25" spans="1:9" s="1" customFormat="1" ht="15" customHeight="1">
      <c r="A25" s="214" t="s">
        <v>41</v>
      </c>
      <c r="B25" s="215"/>
      <c r="C25" s="215"/>
      <c r="D25" s="216"/>
      <c r="E25" s="185">
        <f>SUM(E13:E24)</f>
        <v>1200000</v>
      </c>
      <c r="F25" s="185">
        <f>SUM(F13:F24)</f>
        <v>600000</v>
      </c>
      <c r="G25" s="12"/>
      <c r="H25" s="150"/>
      <c r="I25" s="7"/>
    </row>
    <row r="26" spans="1:9" s="1" customFormat="1" ht="15" customHeight="1">
      <c r="A26" s="25"/>
      <c r="B26" s="25"/>
      <c r="C26" s="25"/>
      <c r="D26" s="25"/>
      <c r="E26" s="26"/>
      <c r="F26" s="26"/>
      <c r="G26" s="26"/>
      <c r="H26" s="27"/>
      <c r="I26" s="28"/>
    </row>
    <row r="27" spans="1:9" s="1" customFormat="1" ht="35.25" customHeight="1">
      <c r="A27" s="5" t="s">
        <v>49</v>
      </c>
      <c r="B27" s="154" t="s">
        <v>50</v>
      </c>
      <c r="C27" s="154" t="s">
        <v>8</v>
      </c>
      <c r="D27" s="154" t="s">
        <v>51</v>
      </c>
      <c r="E27" s="154" t="s">
        <v>64</v>
      </c>
      <c r="F27" s="5" t="s">
        <v>1040</v>
      </c>
      <c r="G27" s="5" t="s">
        <v>1039</v>
      </c>
      <c r="H27" s="154" t="s">
        <v>65</v>
      </c>
      <c r="I27" s="7" t="s">
        <v>4</v>
      </c>
    </row>
    <row r="28" spans="1:9" s="1" customFormat="1" ht="14.1" customHeight="1">
      <c r="A28" s="226">
        <v>1</v>
      </c>
      <c r="B28" s="233" t="s">
        <v>58</v>
      </c>
      <c r="C28" s="233" t="s">
        <v>60</v>
      </c>
      <c r="D28" s="167" t="s">
        <v>236</v>
      </c>
      <c r="E28" s="7"/>
      <c r="F28" s="7"/>
      <c r="G28" s="7"/>
      <c r="I28" s="218"/>
    </row>
    <row r="29" spans="1:9" s="1" customFormat="1" ht="14.1" customHeight="1">
      <c r="A29" s="226"/>
      <c r="B29" s="234"/>
      <c r="C29" s="234"/>
      <c r="D29" s="167" t="s">
        <v>229</v>
      </c>
      <c r="E29" s="182">
        <v>100000</v>
      </c>
      <c r="F29" s="68">
        <f>E29*0.5</f>
        <v>50000</v>
      </c>
      <c r="G29" s="68">
        <f>E29*0.5</f>
        <v>50000</v>
      </c>
      <c r="H29" s="37">
        <v>1</v>
      </c>
      <c r="I29" s="219"/>
    </row>
    <row r="30" spans="1:9" s="1" customFormat="1" ht="14.1" customHeight="1">
      <c r="A30" s="151">
        <v>2</v>
      </c>
      <c r="B30" s="235"/>
      <c r="C30" s="235"/>
      <c r="D30" s="38" t="s">
        <v>230</v>
      </c>
      <c r="E30" s="182">
        <v>100000</v>
      </c>
      <c r="F30" s="68">
        <f>E30*0.5</f>
        <v>50000</v>
      </c>
      <c r="G30" s="68">
        <f>E30*0.5</f>
        <v>50000</v>
      </c>
      <c r="H30" s="37">
        <v>1</v>
      </c>
      <c r="I30" s="219"/>
    </row>
    <row r="31" spans="1:9" s="1" customFormat="1" ht="18" customHeight="1">
      <c r="A31" s="214" t="s">
        <v>41</v>
      </c>
      <c r="B31" s="215"/>
      <c r="C31" s="215"/>
      <c r="D31" s="216"/>
      <c r="E31" s="185">
        <f>SUM(E29:E30)</f>
        <v>200000</v>
      </c>
      <c r="F31" s="185">
        <f>SUM(F29:F30)</f>
        <v>100000</v>
      </c>
      <c r="G31" s="185">
        <f>SUM(G29:G30)</f>
        <v>100000</v>
      </c>
      <c r="H31" s="150"/>
      <c r="I31" s="220"/>
    </row>
    <row r="32" spans="1:9" s="1" customFormat="1" ht="15" customHeight="1">
      <c r="A32" s="25"/>
      <c r="B32" s="25"/>
      <c r="C32" s="25"/>
      <c r="D32" s="25"/>
      <c r="E32" s="26"/>
      <c r="F32" s="26"/>
      <c r="G32" s="26"/>
      <c r="H32" s="27"/>
      <c r="I32" s="28"/>
    </row>
    <row r="34" spans="1:9" s="1" customFormat="1" ht="52.5" customHeight="1">
      <c r="A34" s="5" t="s">
        <v>49</v>
      </c>
      <c r="B34" s="154" t="s">
        <v>50</v>
      </c>
      <c r="C34" s="154" t="s">
        <v>8</v>
      </c>
      <c r="D34" s="154" t="s">
        <v>51</v>
      </c>
      <c r="E34" s="154" t="s">
        <v>64</v>
      </c>
      <c r="F34" s="5" t="s">
        <v>1040</v>
      </c>
      <c r="G34" s="5" t="s">
        <v>1039</v>
      </c>
      <c r="H34" s="154" t="s">
        <v>65</v>
      </c>
      <c r="I34" s="7" t="s">
        <v>4</v>
      </c>
    </row>
    <row r="35" spans="1:9" s="1" customFormat="1" ht="18" customHeight="1">
      <c r="A35" s="226">
        <v>1</v>
      </c>
      <c r="B35" s="211" t="s">
        <v>58</v>
      </c>
      <c r="C35" s="211" t="s">
        <v>60</v>
      </c>
      <c r="D35" s="167" t="s">
        <v>237</v>
      </c>
      <c r="E35" s="7"/>
      <c r="F35" s="7"/>
      <c r="G35" s="7"/>
      <c r="I35" s="30"/>
    </row>
    <row r="36" spans="1:9" s="1" customFormat="1" ht="14.1" customHeight="1">
      <c r="A36" s="226"/>
      <c r="B36" s="212"/>
      <c r="C36" s="212"/>
      <c r="D36" s="167" t="s">
        <v>238</v>
      </c>
      <c r="E36" s="182">
        <v>20000</v>
      </c>
      <c r="F36" s="68">
        <f>E36</f>
        <v>20000</v>
      </c>
      <c r="G36" s="9" t="s">
        <v>17</v>
      </c>
      <c r="H36" s="37">
        <v>1</v>
      </c>
      <c r="I36" s="32"/>
    </row>
    <row r="37" spans="1:9" s="1" customFormat="1" ht="14.1" customHeight="1">
      <c r="A37" s="7">
        <v>2</v>
      </c>
      <c r="B37" s="212"/>
      <c r="C37" s="212"/>
      <c r="D37" s="167" t="s">
        <v>239</v>
      </c>
      <c r="E37" s="182">
        <v>20000</v>
      </c>
      <c r="F37" s="68">
        <f>E37</f>
        <v>20000</v>
      </c>
      <c r="G37" s="9" t="s">
        <v>17</v>
      </c>
      <c r="H37" s="37">
        <v>1</v>
      </c>
      <c r="I37" s="32"/>
    </row>
    <row r="38" spans="1:9" s="1" customFormat="1" ht="14.1" customHeight="1">
      <c r="A38" s="7">
        <v>3</v>
      </c>
      <c r="B38" s="212"/>
      <c r="C38" s="212"/>
      <c r="D38" s="167" t="s">
        <v>240</v>
      </c>
      <c r="E38" s="182">
        <v>20000</v>
      </c>
      <c r="F38" s="68">
        <f t="shared" ref="F38:F47" si="2">E38</f>
        <v>20000</v>
      </c>
      <c r="G38" s="9" t="s">
        <v>17</v>
      </c>
      <c r="H38" s="37">
        <v>1</v>
      </c>
      <c r="I38" s="32"/>
    </row>
    <row r="39" spans="1:9" s="1" customFormat="1" ht="14.1" customHeight="1">
      <c r="A39" s="7">
        <v>4</v>
      </c>
      <c r="B39" s="212"/>
      <c r="C39" s="212"/>
      <c r="D39" s="167" t="s">
        <v>241</v>
      </c>
      <c r="E39" s="182">
        <v>20000</v>
      </c>
      <c r="F39" s="68">
        <f t="shared" si="2"/>
        <v>20000</v>
      </c>
      <c r="G39" s="9" t="s">
        <v>17</v>
      </c>
      <c r="H39" s="37">
        <v>1</v>
      </c>
      <c r="I39" s="32"/>
    </row>
    <row r="40" spans="1:9" s="1" customFormat="1" ht="14.1" customHeight="1">
      <c r="A40" s="7">
        <v>5</v>
      </c>
      <c r="B40" s="212"/>
      <c r="C40" s="212"/>
      <c r="D40" s="167" t="s">
        <v>242</v>
      </c>
      <c r="E40" s="182">
        <v>20000</v>
      </c>
      <c r="F40" s="68">
        <f t="shared" si="2"/>
        <v>20000</v>
      </c>
      <c r="G40" s="9" t="s">
        <v>17</v>
      </c>
      <c r="H40" s="37">
        <v>1</v>
      </c>
      <c r="I40" s="32"/>
    </row>
    <row r="41" spans="1:9" ht="14.1" customHeight="1">
      <c r="A41" s="7">
        <v>6</v>
      </c>
      <c r="B41" s="212"/>
      <c r="C41" s="212"/>
      <c r="D41" s="167" t="s">
        <v>243</v>
      </c>
      <c r="E41" s="182">
        <v>20000</v>
      </c>
      <c r="F41" s="68">
        <f t="shared" si="2"/>
        <v>20000</v>
      </c>
      <c r="G41" s="9" t="s">
        <v>17</v>
      </c>
      <c r="H41" s="37">
        <v>1</v>
      </c>
      <c r="I41" s="32"/>
    </row>
    <row r="42" spans="1:9" ht="14.1" customHeight="1">
      <c r="A42" s="7">
        <v>7</v>
      </c>
      <c r="B42" s="212"/>
      <c r="C42" s="212"/>
      <c r="D42" s="167" t="s">
        <v>244</v>
      </c>
      <c r="E42" s="182">
        <v>20000</v>
      </c>
      <c r="F42" s="68">
        <f t="shared" si="2"/>
        <v>20000</v>
      </c>
      <c r="G42" s="9" t="s">
        <v>17</v>
      </c>
      <c r="H42" s="37">
        <v>1</v>
      </c>
      <c r="I42" s="32"/>
    </row>
    <row r="43" spans="1:9" ht="14.1" customHeight="1">
      <c r="A43" s="7">
        <v>9</v>
      </c>
      <c r="B43" s="212"/>
      <c r="C43" s="212"/>
      <c r="D43" s="167" t="s">
        <v>245</v>
      </c>
      <c r="E43" s="182">
        <v>20000</v>
      </c>
      <c r="F43" s="68">
        <f t="shared" si="2"/>
        <v>20000</v>
      </c>
      <c r="G43" s="9" t="s">
        <v>17</v>
      </c>
      <c r="H43" s="37">
        <v>1</v>
      </c>
      <c r="I43" s="32"/>
    </row>
    <row r="44" spans="1:9" ht="14.1" customHeight="1">
      <c r="A44" s="7">
        <v>8</v>
      </c>
      <c r="B44" s="212"/>
      <c r="C44" s="212"/>
      <c r="D44" s="167" t="s">
        <v>246</v>
      </c>
      <c r="E44" s="182">
        <v>20000</v>
      </c>
      <c r="F44" s="68">
        <f t="shared" si="2"/>
        <v>20000</v>
      </c>
      <c r="G44" s="9" t="s">
        <v>17</v>
      </c>
      <c r="H44" s="37">
        <v>1</v>
      </c>
      <c r="I44" s="32"/>
    </row>
    <row r="45" spans="1:9" ht="14.1" customHeight="1">
      <c r="A45" s="7">
        <v>10</v>
      </c>
      <c r="B45" s="212"/>
      <c r="C45" s="212"/>
      <c r="D45" s="167" t="s">
        <v>247</v>
      </c>
      <c r="E45" s="182">
        <v>20000</v>
      </c>
      <c r="F45" s="68">
        <f t="shared" si="2"/>
        <v>20000</v>
      </c>
      <c r="G45" s="9" t="s">
        <v>17</v>
      </c>
      <c r="H45" s="37">
        <v>1</v>
      </c>
      <c r="I45" s="32"/>
    </row>
    <row r="46" spans="1:9" ht="14.1" customHeight="1">
      <c r="A46" s="7">
        <v>11</v>
      </c>
      <c r="B46" s="212"/>
      <c r="C46" s="212"/>
      <c r="D46" s="167" t="s">
        <v>248</v>
      </c>
      <c r="E46" s="182">
        <v>20000</v>
      </c>
      <c r="F46" s="68">
        <f t="shared" si="2"/>
        <v>20000</v>
      </c>
      <c r="G46" s="9" t="s">
        <v>17</v>
      </c>
      <c r="H46" s="37">
        <v>1</v>
      </c>
      <c r="I46" s="32"/>
    </row>
    <row r="47" spans="1:9" ht="14.1" customHeight="1">
      <c r="A47" s="7">
        <v>12</v>
      </c>
      <c r="B47" s="223"/>
      <c r="C47" s="223"/>
      <c r="D47" s="167" t="s">
        <v>249</v>
      </c>
      <c r="E47" s="182">
        <v>20000</v>
      </c>
      <c r="F47" s="68">
        <f t="shared" si="2"/>
        <v>20000</v>
      </c>
      <c r="G47" s="9" t="s">
        <v>17</v>
      </c>
      <c r="H47" s="37">
        <v>1</v>
      </c>
      <c r="I47" s="34"/>
    </row>
    <row r="48" spans="1:9" s="1" customFormat="1" ht="14.1" customHeight="1">
      <c r="A48" s="214" t="s">
        <v>41</v>
      </c>
      <c r="B48" s="215"/>
      <c r="C48" s="215"/>
      <c r="D48" s="216"/>
      <c r="E48" s="185">
        <f>SUM(E36:E47)</f>
        <v>240000</v>
      </c>
      <c r="F48" s="185">
        <f>SUM(F36:F47)</f>
        <v>240000</v>
      </c>
      <c r="G48" s="12"/>
      <c r="H48" s="150"/>
      <c r="I48" s="7"/>
    </row>
    <row r="49" spans="1:9" ht="15" customHeight="1">
      <c r="A49" s="39"/>
      <c r="B49" s="39"/>
      <c r="C49" s="39"/>
      <c r="D49" s="39"/>
      <c r="E49" s="40"/>
      <c r="F49" s="40"/>
      <c r="G49" s="40"/>
      <c r="H49" s="41"/>
      <c r="I49" s="42"/>
    </row>
    <row r="50" spans="1:9" s="1" customFormat="1" ht="52.5" customHeight="1">
      <c r="A50" s="5" t="s">
        <v>49</v>
      </c>
      <c r="B50" s="154" t="s">
        <v>50</v>
      </c>
      <c r="C50" s="154" t="s">
        <v>8</v>
      </c>
      <c r="D50" s="154" t="s">
        <v>51</v>
      </c>
      <c r="E50" s="154" t="s">
        <v>64</v>
      </c>
      <c r="F50" s="5" t="s">
        <v>1040</v>
      </c>
      <c r="G50" s="5" t="s">
        <v>1039</v>
      </c>
      <c r="H50" s="154" t="s">
        <v>65</v>
      </c>
      <c r="I50" s="7" t="s">
        <v>4</v>
      </c>
    </row>
    <row r="51" spans="1:9" s="1" customFormat="1" ht="18" customHeight="1">
      <c r="A51" s="226">
        <v>1</v>
      </c>
      <c r="B51" s="211" t="s">
        <v>58</v>
      </c>
      <c r="C51" s="211" t="s">
        <v>60</v>
      </c>
      <c r="D51" s="167" t="s">
        <v>250</v>
      </c>
      <c r="E51" s="7"/>
      <c r="F51" s="7"/>
      <c r="G51" s="7"/>
      <c r="I51" s="30"/>
    </row>
    <row r="52" spans="1:9" s="1" customFormat="1" ht="14.1" customHeight="1">
      <c r="A52" s="226"/>
      <c r="B52" s="212"/>
      <c r="C52" s="212"/>
      <c r="D52" s="167" t="s">
        <v>251</v>
      </c>
      <c r="E52" s="182">
        <v>20000</v>
      </c>
      <c r="F52" s="68">
        <f>E52</f>
        <v>20000</v>
      </c>
      <c r="G52" s="9" t="s">
        <v>17</v>
      </c>
      <c r="H52" s="37">
        <v>1</v>
      </c>
      <c r="I52" s="32"/>
    </row>
    <row r="53" spans="1:9" s="1" customFormat="1" ht="14.1" customHeight="1">
      <c r="A53" s="7">
        <v>2</v>
      </c>
      <c r="B53" s="212"/>
      <c r="C53" s="212"/>
      <c r="D53" s="167" t="s">
        <v>252</v>
      </c>
      <c r="E53" s="182">
        <v>20000</v>
      </c>
      <c r="F53" s="68">
        <f>E53</f>
        <v>20000</v>
      </c>
      <c r="G53" s="9" t="s">
        <v>17</v>
      </c>
      <c r="H53" s="37">
        <v>1</v>
      </c>
      <c r="I53" s="32"/>
    </row>
    <row r="54" spans="1:9" s="1" customFormat="1" ht="14.1" customHeight="1">
      <c r="A54" s="7">
        <v>3</v>
      </c>
      <c r="B54" s="212"/>
      <c r="C54" s="212"/>
      <c r="D54" s="167" t="s">
        <v>253</v>
      </c>
      <c r="E54" s="182">
        <v>20000</v>
      </c>
      <c r="F54" s="68">
        <f t="shared" ref="F54:F63" si="3">E54</f>
        <v>20000</v>
      </c>
      <c r="G54" s="9" t="s">
        <v>17</v>
      </c>
      <c r="H54" s="37">
        <v>1</v>
      </c>
      <c r="I54" s="32"/>
    </row>
    <row r="55" spans="1:9" s="1" customFormat="1" ht="14.1" customHeight="1">
      <c r="A55" s="7">
        <v>4</v>
      </c>
      <c r="B55" s="212"/>
      <c r="C55" s="212"/>
      <c r="D55" s="167" t="s">
        <v>254</v>
      </c>
      <c r="E55" s="182">
        <v>20000</v>
      </c>
      <c r="F55" s="68">
        <f t="shared" si="3"/>
        <v>20000</v>
      </c>
      <c r="G55" s="9" t="s">
        <v>17</v>
      </c>
      <c r="H55" s="37">
        <v>1</v>
      </c>
      <c r="I55" s="32"/>
    </row>
    <row r="56" spans="1:9" s="1" customFormat="1" ht="14.1" customHeight="1">
      <c r="A56" s="7">
        <v>5</v>
      </c>
      <c r="B56" s="212"/>
      <c r="C56" s="212"/>
      <c r="D56" s="167" t="s">
        <v>255</v>
      </c>
      <c r="E56" s="182">
        <v>20000</v>
      </c>
      <c r="F56" s="68">
        <f t="shared" si="3"/>
        <v>20000</v>
      </c>
      <c r="G56" s="9" t="s">
        <v>17</v>
      </c>
      <c r="H56" s="37">
        <v>1</v>
      </c>
      <c r="I56" s="32"/>
    </row>
    <row r="57" spans="1:9" ht="14.1" customHeight="1">
      <c r="A57" s="7">
        <v>6</v>
      </c>
      <c r="B57" s="212"/>
      <c r="C57" s="212"/>
      <c r="D57" s="167" t="s">
        <v>256</v>
      </c>
      <c r="E57" s="182">
        <v>20000</v>
      </c>
      <c r="F57" s="68">
        <f t="shared" si="3"/>
        <v>20000</v>
      </c>
      <c r="G57" s="9" t="s">
        <v>17</v>
      </c>
      <c r="H57" s="37">
        <v>1</v>
      </c>
      <c r="I57" s="32"/>
    </row>
    <row r="58" spans="1:9" ht="14.1" customHeight="1">
      <c r="A58" s="7">
        <v>7</v>
      </c>
      <c r="B58" s="212"/>
      <c r="C58" s="212"/>
      <c r="D58" s="167" t="s">
        <v>257</v>
      </c>
      <c r="E58" s="182">
        <v>20000</v>
      </c>
      <c r="F58" s="68">
        <f t="shared" si="3"/>
        <v>20000</v>
      </c>
      <c r="G58" s="9" t="s">
        <v>17</v>
      </c>
      <c r="H58" s="37">
        <v>1</v>
      </c>
      <c r="I58" s="32"/>
    </row>
    <row r="59" spans="1:9" ht="14.1" customHeight="1">
      <c r="A59" s="7">
        <v>9</v>
      </c>
      <c r="B59" s="212"/>
      <c r="C59" s="212"/>
      <c r="D59" s="167" t="s">
        <v>258</v>
      </c>
      <c r="E59" s="182">
        <v>20000</v>
      </c>
      <c r="F59" s="68">
        <f t="shared" si="3"/>
        <v>20000</v>
      </c>
      <c r="G59" s="9" t="s">
        <v>17</v>
      </c>
      <c r="H59" s="37">
        <v>1</v>
      </c>
      <c r="I59" s="32"/>
    </row>
    <row r="60" spans="1:9" ht="14.1" customHeight="1">
      <c r="A60" s="7">
        <v>8</v>
      </c>
      <c r="B60" s="212"/>
      <c r="C60" s="212"/>
      <c r="D60" s="167" t="s">
        <v>259</v>
      </c>
      <c r="E60" s="182">
        <v>20000</v>
      </c>
      <c r="F60" s="68">
        <f t="shared" si="3"/>
        <v>20000</v>
      </c>
      <c r="G60" s="9" t="s">
        <v>17</v>
      </c>
      <c r="H60" s="37">
        <v>1</v>
      </c>
      <c r="I60" s="32"/>
    </row>
    <row r="61" spans="1:9" ht="14.1" customHeight="1">
      <c r="A61" s="7">
        <v>10</v>
      </c>
      <c r="B61" s="212"/>
      <c r="C61" s="212"/>
      <c r="D61" s="167" t="s">
        <v>260</v>
      </c>
      <c r="E61" s="182">
        <v>20000</v>
      </c>
      <c r="F61" s="68">
        <f t="shared" si="3"/>
        <v>20000</v>
      </c>
      <c r="G61" s="9" t="s">
        <v>17</v>
      </c>
      <c r="H61" s="37">
        <v>1</v>
      </c>
      <c r="I61" s="32"/>
    </row>
    <row r="62" spans="1:9" ht="14.1" customHeight="1">
      <c r="A62" s="7">
        <v>11</v>
      </c>
      <c r="B62" s="212"/>
      <c r="C62" s="212"/>
      <c r="D62" s="167" t="s">
        <v>261</v>
      </c>
      <c r="E62" s="182">
        <v>20000</v>
      </c>
      <c r="F62" s="68">
        <f t="shared" si="3"/>
        <v>20000</v>
      </c>
      <c r="G62" s="9" t="s">
        <v>17</v>
      </c>
      <c r="H62" s="37">
        <v>1</v>
      </c>
      <c r="I62" s="32"/>
    </row>
    <row r="63" spans="1:9" ht="14.1" customHeight="1">
      <c r="A63" s="7">
        <v>12</v>
      </c>
      <c r="B63" s="223"/>
      <c r="C63" s="223"/>
      <c r="D63" s="167" t="s">
        <v>262</v>
      </c>
      <c r="E63" s="182">
        <v>20000</v>
      </c>
      <c r="F63" s="68">
        <f t="shared" si="3"/>
        <v>20000</v>
      </c>
      <c r="G63" s="9" t="s">
        <v>17</v>
      </c>
      <c r="H63" s="37">
        <v>1</v>
      </c>
      <c r="I63" s="34"/>
    </row>
    <row r="64" spans="1:9" s="1" customFormat="1" ht="14.1" customHeight="1">
      <c r="A64" s="214" t="s">
        <v>41</v>
      </c>
      <c r="B64" s="215"/>
      <c r="C64" s="215"/>
      <c r="D64" s="216"/>
      <c r="E64" s="185">
        <f>SUM(E52:E63)</f>
        <v>240000</v>
      </c>
      <c r="F64" s="185">
        <f>SUM(F52:F63)</f>
        <v>240000</v>
      </c>
      <c r="G64" s="12"/>
      <c r="H64" s="150"/>
      <c r="I64" s="7"/>
    </row>
    <row r="65" spans="1:9" s="1" customFormat="1" ht="33.75" customHeight="1">
      <c r="A65" s="5" t="s">
        <v>49</v>
      </c>
      <c r="B65" s="154" t="s">
        <v>50</v>
      </c>
      <c r="C65" s="154" t="s">
        <v>8</v>
      </c>
      <c r="D65" s="154" t="s">
        <v>51</v>
      </c>
      <c r="E65" s="154" t="s">
        <v>64</v>
      </c>
      <c r="F65" s="5" t="s">
        <v>1040</v>
      </c>
      <c r="G65" s="5" t="s">
        <v>1039</v>
      </c>
      <c r="H65" s="154" t="s">
        <v>65</v>
      </c>
      <c r="I65" s="7" t="s">
        <v>4</v>
      </c>
    </row>
    <row r="66" spans="1:9" s="1" customFormat="1" ht="14.1" customHeight="1">
      <c r="A66" s="226">
        <v>1</v>
      </c>
      <c r="B66" s="211" t="s">
        <v>58</v>
      </c>
      <c r="C66" s="211" t="s">
        <v>60</v>
      </c>
      <c r="D66" s="167" t="s">
        <v>263</v>
      </c>
      <c r="E66" s="7"/>
      <c r="F66" s="7"/>
      <c r="G66" s="7"/>
      <c r="I66" s="30"/>
    </row>
    <row r="67" spans="1:9" s="1" customFormat="1" ht="14.1" customHeight="1">
      <c r="A67" s="226"/>
      <c r="B67" s="212"/>
      <c r="C67" s="212"/>
      <c r="D67" s="167" t="s">
        <v>264</v>
      </c>
      <c r="E67" s="182">
        <v>20000</v>
      </c>
      <c r="F67" s="68">
        <f>E67</f>
        <v>20000</v>
      </c>
      <c r="G67" s="9" t="s">
        <v>17</v>
      </c>
      <c r="H67" s="37">
        <v>1</v>
      </c>
      <c r="I67" s="32"/>
    </row>
    <row r="68" spans="1:9" s="1" customFormat="1" ht="14.1" customHeight="1">
      <c r="A68" s="7">
        <v>2</v>
      </c>
      <c r="B68" s="212"/>
      <c r="C68" s="212"/>
      <c r="D68" s="167" t="s">
        <v>264</v>
      </c>
      <c r="E68" s="182">
        <v>20000</v>
      </c>
      <c r="F68" s="68">
        <f>E68</f>
        <v>20000</v>
      </c>
      <c r="G68" s="9" t="s">
        <v>17</v>
      </c>
      <c r="H68" s="37">
        <v>1</v>
      </c>
      <c r="I68" s="32"/>
    </row>
    <row r="69" spans="1:9" s="1" customFormat="1" ht="14.1" customHeight="1">
      <c r="A69" s="7">
        <v>3</v>
      </c>
      <c r="B69" s="212"/>
      <c r="C69" s="212"/>
      <c r="D69" s="167" t="s">
        <v>265</v>
      </c>
      <c r="E69" s="182">
        <v>20000</v>
      </c>
      <c r="F69" s="68">
        <f t="shared" ref="F69:F78" si="4">E69</f>
        <v>20000</v>
      </c>
      <c r="G69" s="9" t="s">
        <v>17</v>
      </c>
      <c r="H69" s="37">
        <v>1</v>
      </c>
      <c r="I69" s="32"/>
    </row>
    <row r="70" spans="1:9" s="1" customFormat="1" ht="14.1" customHeight="1">
      <c r="A70" s="7">
        <v>4</v>
      </c>
      <c r="B70" s="212"/>
      <c r="C70" s="212"/>
      <c r="D70" s="167" t="s">
        <v>266</v>
      </c>
      <c r="E70" s="182">
        <v>20000</v>
      </c>
      <c r="F70" s="68">
        <f t="shared" si="4"/>
        <v>20000</v>
      </c>
      <c r="G70" s="9" t="s">
        <v>17</v>
      </c>
      <c r="H70" s="37">
        <v>1</v>
      </c>
      <c r="I70" s="32"/>
    </row>
    <row r="71" spans="1:9" s="1" customFormat="1" ht="14.1" customHeight="1">
      <c r="A71" s="7">
        <v>5</v>
      </c>
      <c r="B71" s="212"/>
      <c r="C71" s="212"/>
      <c r="D71" s="167" t="s">
        <v>267</v>
      </c>
      <c r="E71" s="182">
        <v>20000</v>
      </c>
      <c r="F71" s="68">
        <f t="shared" si="4"/>
        <v>20000</v>
      </c>
      <c r="G71" s="9" t="s">
        <v>17</v>
      </c>
      <c r="H71" s="37">
        <v>1</v>
      </c>
      <c r="I71" s="32"/>
    </row>
    <row r="72" spans="1:9" ht="14.1" customHeight="1">
      <c r="A72" s="7">
        <v>6</v>
      </c>
      <c r="B72" s="212"/>
      <c r="C72" s="212"/>
      <c r="D72" s="167" t="s">
        <v>268</v>
      </c>
      <c r="E72" s="182">
        <v>20000</v>
      </c>
      <c r="F72" s="68">
        <f t="shared" si="4"/>
        <v>20000</v>
      </c>
      <c r="G72" s="9" t="s">
        <v>17</v>
      </c>
      <c r="H72" s="37">
        <v>1</v>
      </c>
      <c r="I72" s="32"/>
    </row>
    <row r="73" spans="1:9" ht="14.1" customHeight="1">
      <c r="A73" s="7">
        <v>7</v>
      </c>
      <c r="B73" s="212"/>
      <c r="C73" s="212"/>
      <c r="D73" s="167" t="s">
        <v>269</v>
      </c>
      <c r="E73" s="182">
        <v>20000</v>
      </c>
      <c r="F73" s="68">
        <f t="shared" si="4"/>
        <v>20000</v>
      </c>
      <c r="G73" s="9" t="s">
        <v>17</v>
      </c>
      <c r="H73" s="37">
        <v>1</v>
      </c>
      <c r="I73" s="32"/>
    </row>
    <row r="74" spans="1:9" ht="14.1" customHeight="1">
      <c r="A74" s="7">
        <v>9</v>
      </c>
      <c r="B74" s="212"/>
      <c r="C74" s="212"/>
      <c r="D74" s="167" t="s">
        <v>270</v>
      </c>
      <c r="E74" s="182">
        <v>20000</v>
      </c>
      <c r="F74" s="68">
        <f t="shared" si="4"/>
        <v>20000</v>
      </c>
      <c r="G74" s="9" t="s">
        <v>17</v>
      </c>
      <c r="H74" s="37">
        <v>1</v>
      </c>
      <c r="I74" s="32"/>
    </row>
    <row r="75" spans="1:9" ht="14.1" customHeight="1">
      <c r="A75" s="7">
        <v>8</v>
      </c>
      <c r="B75" s="212"/>
      <c r="C75" s="212"/>
      <c r="D75" s="167" t="s">
        <v>271</v>
      </c>
      <c r="E75" s="182">
        <v>20000</v>
      </c>
      <c r="F75" s="68">
        <f t="shared" si="4"/>
        <v>20000</v>
      </c>
      <c r="G75" s="9" t="s">
        <v>17</v>
      </c>
      <c r="H75" s="37">
        <v>1</v>
      </c>
      <c r="I75" s="32"/>
    </row>
    <row r="76" spans="1:9" ht="14.1" customHeight="1">
      <c r="A76" s="7">
        <v>10</v>
      </c>
      <c r="B76" s="212"/>
      <c r="C76" s="212"/>
      <c r="D76" s="167" t="s">
        <v>272</v>
      </c>
      <c r="E76" s="182">
        <v>20000</v>
      </c>
      <c r="F76" s="68">
        <f t="shared" si="4"/>
        <v>20000</v>
      </c>
      <c r="G76" s="9" t="s">
        <v>17</v>
      </c>
      <c r="H76" s="37">
        <v>1</v>
      </c>
      <c r="I76" s="32"/>
    </row>
    <row r="77" spans="1:9" ht="14.1" customHeight="1">
      <c r="A77" s="7">
        <v>11</v>
      </c>
      <c r="B77" s="212"/>
      <c r="C77" s="212"/>
      <c r="D77" s="167" t="s">
        <v>273</v>
      </c>
      <c r="E77" s="182">
        <v>20000</v>
      </c>
      <c r="F77" s="68">
        <f t="shared" si="4"/>
        <v>20000</v>
      </c>
      <c r="G77" s="9" t="s">
        <v>17</v>
      </c>
      <c r="H77" s="37">
        <v>1</v>
      </c>
      <c r="I77" s="32"/>
    </row>
    <row r="78" spans="1:9" ht="14.1" customHeight="1">
      <c r="A78" s="7">
        <v>12</v>
      </c>
      <c r="B78" s="223"/>
      <c r="C78" s="223"/>
      <c r="D78" s="167" t="s">
        <v>274</v>
      </c>
      <c r="E78" s="182">
        <v>20000</v>
      </c>
      <c r="F78" s="68">
        <f t="shared" si="4"/>
        <v>20000</v>
      </c>
      <c r="G78" s="9" t="s">
        <v>17</v>
      </c>
      <c r="H78" s="37">
        <v>1</v>
      </c>
      <c r="I78" s="34"/>
    </row>
    <row r="79" spans="1:9" ht="14.1" customHeight="1">
      <c r="A79" s="214" t="s">
        <v>41</v>
      </c>
      <c r="B79" s="215"/>
      <c r="C79" s="215"/>
      <c r="D79" s="216"/>
      <c r="E79" s="185">
        <f>SUM(E67:E78)</f>
        <v>240000</v>
      </c>
      <c r="F79" s="185">
        <f>SUM(F67:F78)</f>
        <v>240000</v>
      </c>
      <c r="G79" s="12"/>
      <c r="H79" s="150"/>
      <c r="I79" s="7"/>
    </row>
    <row r="80" spans="1:9" s="1" customFormat="1" ht="52.5" customHeight="1">
      <c r="A80" s="5" t="s">
        <v>49</v>
      </c>
      <c r="B80" s="154" t="s">
        <v>50</v>
      </c>
      <c r="C80" s="154" t="s">
        <v>8</v>
      </c>
      <c r="D80" s="154" t="s">
        <v>51</v>
      </c>
      <c r="E80" s="154" t="s">
        <v>64</v>
      </c>
      <c r="F80" s="5" t="s">
        <v>1040</v>
      </c>
      <c r="G80" s="5" t="s">
        <v>1039</v>
      </c>
      <c r="H80" s="154" t="s">
        <v>65</v>
      </c>
      <c r="I80" s="7" t="s">
        <v>4</v>
      </c>
    </row>
    <row r="81" spans="1:9" s="1" customFormat="1" ht="14.1" customHeight="1">
      <c r="A81" s="226">
        <v>1</v>
      </c>
      <c r="B81" s="211" t="s">
        <v>58</v>
      </c>
      <c r="C81" s="211" t="s">
        <v>60</v>
      </c>
      <c r="D81" s="167" t="s">
        <v>275</v>
      </c>
      <c r="E81" s="7"/>
      <c r="F81" s="7"/>
      <c r="G81" s="7"/>
      <c r="I81" s="30"/>
    </row>
    <row r="82" spans="1:9" s="1" customFormat="1" ht="14.1" customHeight="1">
      <c r="A82" s="226"/>
      <c r="B82" s="212"/>
      <c r="C82" s="212"/>
      <c r="D82" s="167" t="s">
        <v>276</v>
      </c>
      <c r="E82" s="182">
        <v>20000</v>
      </c>
      <c r="F82" s="68">
        <f>E82</f>
        <v>20000</v>
      </c>
      <c r="G82" s="9" t="s">
        <v>17</v>
      </c>
      <c r="H82" s="37">
        <v>1</v>
      </c>
      <c r="I82" s="32"/>
    </row>
    <row r="83" spans="1:9" s="1" customFormat="1" ht="14.1" customHeight="1">
      <c r="A83" s="7">
        <v>2</v>
      </c>
      <c r="B83" s="212"/>
      <c r="C83" s="212"/>
      <c r="D83" s="167" t="s">
        <v>277</v>
      </c>
      <c r="E83" s="182">
        <v>20000</v>
      </c>
      <c r="F83" s="68">
        <f>E83</f>
        <v>20000</v>
      </c>
      <c r="G83" s="9" t="s">
        <v>17</v>
      </c>
      <c r="H83" s="37">
        <v>1</v>
      </c>
      <c r="I83" s="32"/>
    </row>
    <row r="84" spans="1:9" s="1" customFormat="1" ht="14.1" customHeight="1">
      <c r="A84" s="7">
        <v>3</v>
      </c>
      <c r="B84" s="212"/>
      <c r="C84" s="212"/>
      <c r="D84" s="167" t="s">
        <v>278</v>
      </c>
      <c r="E84" s="182">
        <v>20000</v>
      </c>
      <c r="F84" s="68">
        <f t="shared" ref="F84:F93" si="5">E84</f>
        <v>20000</v>
      </c>
      <c r="G84" s="9" t="s">
        <v>17</v>
      </c>
      <c r="H84" s="37">
        <v>1</v>
      </c>
      <c r="I84" s="32"/>
    </row>
    <row r="85" spans="1:9" s="1" customFormat="1" ht="14.1" customHeight="1">
      <c r="A85" s="7">
        <v>4</v>
      </c>
      <c r="B85" s="212"/>
      <c r="C85" s="212"/>
      <c r="D85" s="167" t="s">
        <v>279</v>
      </c>
      <c r="E85" s="182">
        <v>20000</v>
      </c>
      <c r="F85" s="68">
        <f t="shared" si="5"/>
        <v>20000</v>
      </c>
      <c r="G85" s="9" t="s">
        <v>17</v>
      </c>
      <c r="H85" s="37">
        <v>1</v>
      </c>
      <c r="I85" s="32"/>
    </row>
    <row r="86" spans="1:9" s="1" customFormat="1" ht="14.1" customHeight="1">
      <c r="A86" s="7">
        <v>5</v>
      </c>
      <c r="B86" s="212"/>
      <c r="C86" s="212"/>
      <c r="D86" s="167" t="s">
        <v>280</v>
      </c>
      <c r="E86" s="182">
        <v>20000</v>
      </c>
      <c r="F86" s="68">
        <f t="shared" si="5"/>
        <v>20000</v>
      </c>
      <c r="G86" s="9" t="s">
        <v>17</v>
      </c>
      <c r="H86" s="37">
        <v>1</v>
      </c>
      <c r="I86" s="32"/>
    </row>
    <row r="87" spans="1:9" ht="14.1" customHeight="1">
      <c r="A87" s="7">
        <v>6</v>
      </c>
      <c r="B87" s="212"/>
      <c r="C87" s="212"/>
      <c r="D87" s="167" t="s">
        <v>281</v>
      </c>
      <c r="E87" s="182">
        <v>20000</v>
      </c>
      <c r="F87" s="68">
        <f t="shared" si="5"/>
        <v>20000</v>
      </c>
      <c r="G87" s="9" t="s">
        <v>17</v>
      </c>
      <c r="H87" s="37">
        <v>1</v>
      </c>
      <c r="I87" s="32"/>
    </row>
    <row r="88" spans="1:9" ht="14.1" customHeight="1">
      <c r="A88" s="7">
        <v>7</v>
      </c>
      <c r="B88" s="212"/>
      <c r="C88" s="212"/>
      <c r="D88" s="167" t="s">
        <v>282</v>
      </c>
      <c r="E88" s="182">
        <v>20000</v>
      </c>
      <c r="F88" s="68">
        <f t="shared" si="5"/>
        <v>20000</v>
      </c>
      <c r="G88" s="9" t="s">
        <v>17</v>
      </c>
      <c r="H88" s="37">
        <v>1</v>
      </c>
      <c r="I88" s="32"/>
    </row>
    <row r="89" spans="1:9" ht="14.1" customHeight="1">
      <c r="A89" s="7">
        <v>9</v>
      </c>
      <c r="B89" s="212"/>
      <c r="C89" s="212"/>
      <c r="D89" s="167" t="s">
        <v>283</v>
      </c>
      <c r="E89" s="182">
        <v>20000</v>
      </c>
      <c r="F89" s="68">
        <f t="shared" si="5"/>
        <v>20000</v>
      </c>
      <c r="G89" s="9" t="s">
        <v>17</v>
      </c>
      <c r="H89" s="37">
        <v>1</v>
      </c>
      <c r="I89" s="32"/>
    </row>
    <row r="90" spans="1:9" ht="14.1" customHeight="1">
      <c r="A90" s="7">
        <v>8</v>
      </c>
      <c r="B90" s="212"/>
      <c r="C90" s="212"/>
      <c r="D90" s="167" t="s">
        <v>284</v>
      </c>
      <c r="E90" s="182">
        <v>20000</v>
      </c>
      <c r="F90" s="68">
        <f t="shared" si="5"/>
        <v>20000</v>
      </c>
      <c r="G90" s="9" t="s">
        <v>17</v>
      </c>
      <c r="H90" s="37">
        <v>1</v>
      </c>
      <c r="I90" s="32"/>
    </row>
    <row r="91" spans="1:9" ht="14.1" customHeight="1">
      <c r="A91" s="7">
        <v>10</v>
      </c>
      <c r="B91" s="212"/>
      <c r="C91" s="212"/>
      <c r="D91" s="167" t="s">
        <v>285</v>
      </c>
      <c r="E91" s="182">
        <v>20000</v>
      </c>
      <c r="F91" s="68">
        <f t="shared" si="5"/>
        <v>20000</v>
      </c>
      <c r="G91" s="9" t="s">
        <v>17</v>
      </c>
      <c r="H91" s="37">
        <v>1</v>
      </c>
      <c r="I91" s="32"/>
    </row>
    <row r="92" spans="1:9" ht="14.1" customHeight="1">
      <c r="A92" s="7">
        <v>11</v>
      </c>
      <c r="B92" s="212"/>
      <c r="C92" s="212"/>
      <c r="D92" s="167" t="s">
        <v>286</v>
      </c>
      <c r="E92" s="182">
        <v>20000</v>
      </c>
      <c r="F92" s="68">
        <f t="shared" si="5"/>
        <v>20000</v>
      </c>
      <c r="G92" s="9" t="s">
        <v>17</v>
      </c>
      <c r="H92" s="37">
        <v>1</v>
      </c>
      <c r="I92" s="32"/>
    </row>
    <row r="93" spans="1:9" ht="14.1" customHeight="1">
      <c r="A93" s="7">
        <v>12</v>
      </c>
      <c r="B93" s="223"/>
      <c r="C93" s="223"/>
      <c r="D93" s="167" t="s">
        <v>287</v>
      </c>
      <c r="E93" s="182">
        <v>20000</v>
      </c>
      <c r="F93" s="68">
        <f t="shared" si="5"/>
        <v>20000</v>
      </c>
      <c r="G93" s="9" t="s">
        <v>17</v>
      </c>
      <c r="H93" s="37">
        <v>1</v>
      </c>
      <c r="I93" s="34"/>
    </row>
    <row r="94" spans="1:9" s="1" customFormat="1" ht="14.1" customHeight="1">
      <c r="A94" s="214" t="s">
        <v>41</v>
      </c>
      <c r="B94" s="215"/>
      <c r="C94" s="215"/>
      <c r="D94" s="216"/>
      <c r="E94" s="185">
        <f>SUM(E82:E93)</f>
        <v>240000</v>
      </c>
      <c r="F94" s="185">
        <f>SUM(F82:F93)</f>
        <v>240000</v>
      </c>
      <c r="G94" s="12"/>
      <c r="H94" s="150"/>
      <c r="I94" s="7"/>
    </row>
    <row r="96" spans="1:9" s="1" customFormat="1" ht="52.5" customHeight="1">
      <c r="A96" s="5" t="s">
        <v>49</v>
      </c>
      <c r="B96" s="154" t="s">
        <v>50</v>
      </c>
      <c r="C96" s="154" t="s">
        <v>8</v>
      </c>
      <c r="D96" s="154" t="s">
        <v>51</v>
      </c>
      <c r="E96" s="154" t="s">
        <v>64</v>
      </c>
      <c r="F96" s="5" t="s">
        <v>1040</v>
      </c>
      <c r="G96" s="5" t="s">
        <v>1039</v>
      </c>
      <c r="H96" s="154" t="s">
        <v>65</v>
      </c>
      <c r="I96" s="7" t="s">
        <v>4</v>
      </c>
    </row>
    <row r="97" spans="1:9" s="1" customFormat="1" ht="14.1" customHeight="1">
      <c r="A97" s="226">
        <v>1</v>
      </c>
      <c r="B97" s="213" t="s">
        <v>58</v>
      </c>
      <c r="C97" s="213" t="s">
        <v>60</v>
      </c>
      <c r="D97" s="167" t="s">
        <v>288</v>
      </c>
      <c r="E97" s="7"/>
      <c r="F97" s="7"/>
      <c r="G97" s="7"/>
      <c r="I97" s="30"/>
    </row>
    <row r="98" spans="1:9" s="1" customFormat="1" ht="14.1" customHeight="1">
      <c r="A98" s="226"/>
      <c r="B98" s="213"/>
      <c r="C98" s="213"/>
      <c r="D98" s="167" t="s">
        <v>289</v>
      </c>
      <c r="E98" s="182">
        <v>20000</v>
      </c>
      <c r="F98" s="68">
        <f>E98</f>
        <v>20000</v>
      </c>
      <c r="G98" s="9" t="s">
        <v>17</v>
      </c>
      <c r="H98" s="37">
        <v>1</v>
      </c>
      <c r="I98" s="32"/>
    </row>
    <row r="99" spans="1:9" s="1" customFormat="1" ht="14.1" customHeight="1">
      <c r="A99" s="7">
        <v>2</v>
      </c>
      <c r="B99" s="213"/>
      <c r="C99" s="213"/>
      <c r="D99" s="167" t="s">
        <v>290</v>
      </c>
      <c r="E99" s="182">
        <v>20000</v>
      </c>
      <c r="F99" s="68">
        <f>E99</f>
        <v>20000</v>
      </c>
      <c r="G99" s="9" t="s">
        <v>17</v>
      </c>
      <c r="H99" s="37">
        <v>1</v>
      </c>
      <c r="I99" s="32"/>
    </row>
    <row r="100" spans="1:9" s="1" customFormat="1" ht="14.1" customHeight="1">
      <c r="A100" s="7">
        <v>3</v>
      </c>
      <c r="B100" s="213"/>
      <c r="C100" s="213"/>
      <c r="D100" s="167" t="s">
        <v>291</v>
      </c>
      <c r="E100" s="182">
        <v>20000</v>
      </c>
      <c r="F100" s="68">
        <f t="shared" ref="F100:F110" si="6">E100</f>
        <v>20000</v>
      </c>
      <c r="G100" s="9" t="s">
        <v>17</v>
      </c>
      <c r="H100" s="37">
        <v>1</v>
      </c>
      <c r="I100" s="32"/>
    </row>
    <row r="101" spans="1:9" s="1" customFormat="1" ht="14.1" customHeight="1">
      <c r="A101" s="7">
        <v>4</v>
      </c>
      <c r="B101" s="213"/>
      <c r="C101" s="213"/>
      <c r="D101" s="167" t="s">
        <v>292</v>
      </c>
      <c r="E101" s="182">
        <v>20000</v>
      </c>
      <c r="F101" s="68">
        <f t="shared" si="6"/>
        <v>20000</v>
      </c>
      <c r="G101" s="9" t="s">
        <v>17</v>
      </c>
      <c r="H101" s="37">
        <v>1</v>
      </c>
      <c r="I101" s="32"/>
    </row>
    <row r="102" spans="1:9" s="1" customFormat="1" ht="14.1" customHeight="1">
      <c r="A102" s="7">
        <v>5</v>
      </c>
      <c r="B102" s="213"/>
      <c r="C102" s="213"/>
      <c r="D102" s="167" t="s">
        <v>293</v>
      </c>
      <c r="E102" s="182">
        <v>20000</v>
      </c>
      <c r="F102" s="68">
        <f t="shared" si="6"/>
        <v>20000</v>
      </c>
      <c r="G102" s="9" t="s">
        <v>17</v>
      </c>
      <c r="H102" s="37">
        <v>1</v>
      </c>
      <c r="I102" s="32"/>
    </row>
    <row r="103" spans="1:9" ht="14.1" customHeight="1">
      <c r="A103" s="7">
        <v>6</v>
      </c>
      <c r="B103" s="213"/>
      <c r="C103" s="213"/>
      <c r="D103" s="167" t="s">
        <v>294</v>
      </c>
      <c r="E103" s="182">
        <v>20000</v>
      </c>
      <c r="F103" s="68">
        <f t="shared" si="6"/>
        <v>20000</v>
      </c>
      <c r="G103" s="9" t="s">
        <v>17</v>
      </c>
      <c r="H103" s="37">
        <v>1</v>
      </c>
      <c r="I103" s="32"/>
    </row>
    <row r="104" spans="1:9" ht="14.1" customHeight="1">
      <c r="A104" s="7">
        <v>7</v>
      </c>
      <c r="B104" s="213"/>
      <c r="C104" s="213"/>
      <c r="D104" s="167" t="s">
        <v>295</v>
      </c>
      <c r="E104" s="182">
        <v>20000</v>
      </c>
      <c r="F104" s="68">
        <f t="shared" si="6"/>
        <v>20000</v>
      </c>
      <c r="G104" s="9" t="s">
        <v>17</v>
      </c>
      <c r="H104" s="37">
        <v>1</v>
      </c>
      <c r="I104" s="32"/>
    </row>
    <row r="105" spans="1:9" ht="14.1" customHeight="1">
      <c r="A105" s="7">
        <v>9</v>
      </c>
      <c r="B105" s="213"/>
      <c r="C105" s="213"/>
      <c r="D105" s="167" t="s">
        <v>296</v>
      </c>
      <c r="E105" s="182">
        <v>20000</v>
      </c>
      <c r="F105" s="68">
        <f t="shared" si="6"/>
        <v>20000</v>
      </c>
      <c r="G105" s="9" t="s">
        <v>17</v>
      </c>
      <c r="H105" s="37">
        <v>1</v>
      </c>
      <c r="I105" s="32"/>
    </row>
    <row r="106" spans="1:9" ht="14.1" customHeight="1">
      <c r="A106" s="7">
        <v>8</v>
      </c>
      <c r="B106" s="213"/>
      <c r="C106" s="213"/>
      <c r="D106" s="167" t="s">
        <v>297</v>
      </c>
      <c r="E106" s="182">
        <v>20000</v>
      </c>
      <c r="F106" s="68">
        <f t="shared" si="6"/>
        <v>20000</v>
      </c>
      <c r="G106" s="9" t="s">
        <v>17</v>
      </c>
      <c r="H106" s="37">
        <v>1</v>
      </c>
      <c r="I106" s="32"/>
    </row>
    <row r="107" spans="1:9" ht="14.1" customHeight="1">
      <c r="A107" s="7">
        <v>10</v>
      </c>
      <c r="B107" s="213"/>
      <c r="C107" s="213"/>
      <c r="D107" s="167" t="s">
        <v>298</v>
      </c>
      <c r="E107" s="182">
        <v>20000</v>
      </c>
      <c r="F107" s="68">
        <f t="shared" si="6"/>
        <v>20000</v>
      </c>
      <c r="G107" s="9" t="s">
        <v>17</v>
      </c>
      <c r="H107" s="37">
        <v>1</v>
      </c>
      <c r="I107" s="32"/>
    </row>
    <row r="108" spans="1:9" ht="14.1" customHeight="1">
      <c r="A108" s="7">
        <v>11</v>
      </c>
      <c r="B108" s="213"/>
      <c r="C108" s="213"/>
      <c r="D108" s="167" t="s">
        <v>299</v>
      </c>
      <c r="E108" s="182">
        <v>20000</v>
      </c>
      <c r="F108" s="68">
        <f t="shared" si="6"/>
        <v>20000</v>
      </c>
      <c r="G108" s="9" t="s">
        <v>17</v>
      </c>
      <c r="H108" s="37">
        <v>1</v>
      </c>
      <c r="I108" s="32"/>
    </row>
    <row r="109" spans="1:9" ht="14.1" customHeight="1">
      <c r="A109" s="7">
        <v>12</v>
      </c>
      <c r="B109" s="213"/>
      <c r="C109" s="213"/>
      <c r="D109" s="167" t="s">
        <v>300</v>
      </c>
      <c r="E109" s="182">
        <v>20000</v>
      </c>
      <c r="F109" s="68">
        <f t="shared" si="6"/>
        <v>20000</v>
      </c>
      <c r="G109" s="9" t="s">
        <v>17</v>
      </c>
      <c r="H109" s="37">
        <v>1</v>
      </c>
      <c r="I109" s="34"/>
    </row>
    <row r="110" spans="1:9" ht="14.1" customHeight="1">
      <c r="A110" s="7">
        <v>13</v>
      </c>
      <c r="B110" s="213"/>
      <c r="C110" s="213"/>
      <c r="D110" s="167" t="s">
        <v>301</v>
      </c>
      <c r="E110" s="182">
        <v>20000</v>
      </c>
      <c r="F110" s="68">
        <f t="shared" si="6"/>
        <v>20000</v>
      </c>
      <c r="G110" s="9" t="s">
        <v>17</v>
      </c>
      <c r="H110" s="37">
        <v>1</v>
      </c>
      <c r="I110" s="34"/>
    </row>
    <row r="111" spans="1:9" s="1" customFormat="1" ht="14.1" customHeight="1">
      <c r="A111" s="214" t="s">
        <v>41</v>
      </c>
      <c r="B111" s="215"/>
      <c r="C111" s="215"/>
      <c r="D111" s="216"/>
      <c r="E111" s="185">
        <f>SUM(E98:E109)</f>
        <v>240000</v>
      </c>
      <c r="F111" s="185">
        <f>SUM(F98:F109)</f>
        <v>240000</v>
      </c>
      <c r="G111" s="12"/>
      <c r="H111" s="150"/>
      <c r="I111" s="7"/>
    </row>
    <row r="113" spans="1:9" s="1" customFormat="1" ht="52.5" customHeight="1">
      <c r="A113" s="5" t="s">
        <v>49</v>
      </c>
      <c r="B113" s="154" t="s">
        <v>50</v>
      </c>
      <c r="C113" s="154" t="s">
        <v>8</v>
      </c>
      <c r="D113" s="154" t="s">
        <v>51</v>
      </c>
      <c r="E113" s="154" t="s">
        <v>64</v>
      </c>
      <c r="F113" s="5" t="s">
        <v>1040</v>
      </c>
      <c r="G113" s="5" t="s">
        <v>1039</v>
      </c>
      <c r="H113" s="154" t="s">
        <v>65</v>
      </c>
      <c r="I113" s="7" t="s">
        <v>4</v>
      </c>
    </row>
    <row r="114" spans="1:9" s="1" customFormat="1" ht="14.1" customHeight="1">
      <c r="A114" s="226">
        <v>1</v>
      </c>
      <c r="B114" s="213" t="s">
        <v>58</v>
      </c>
      <c r="C114" s="213" t="s">
        <v>60</v>
      </c>
      <c r="D114" s="167" t="s">
        <v>302</v>
      </c>
      <c r="E114" s="7"/>
      <c r="F114" s="7"/>
      <c r="G114" s="7"/>
      <c r="I114" s="30"/>
    </row>
    <row r="115" spans="1:9" s="1" customFormat="1" ht="14.1" customHeight="1">
      <c r="A115" s="226"/>
      <c r="B115" s="213"/>
      <c r="C115" s="213"/>
      <c r="D115" s="167" t="s">
        <v>303</v>
      </c>
      <c r="E115" s="182">
        <v>20000</v>
      </c>
      <c r="F115" s="68">
        <f>E115</f>
        <v>20000</v>
      </c>
      <c r="G115" s="9" t="s">
        <v>17</v>
      </c>
      <c r="H115" s="37">
        <v>1</v>
      </c>
      <c r="I115" s="32"/>
    </row>
    <row r="116" spans="1:9" s="1" customFormat="1" ht="14.1" customHeight="1">
      <c r="A116" s="7">
        <v>2</v>
      </c>
      <c r="B116" s="213"/>
      <c r="C116" s="213"/>
      <c r="D116" s="167" t="s">
        <v>304</v>
      </c>
      <c r="E116" s="182">
        <v>20000</v>
      </c>
      <c r="F116" s="68">
        <f>E116</f>
        <v>20000</v>
      </c>
      <c r="G116" s="9" t="s">
        <v>17</v>
      </c>
      <c r="H116" s="37">
        <v>1</v>
      </c>
      <c r="I116" s="32"/>
    </row>
    <row r="117" spans="1:9" s="1" customFormat="1" ht="14.1" customHeight="1">
      <c r="A117" s="7">
        <v>3</v>
      </c>
      <c r="B117" s="213"/>
      <c r="C117" s="213"/>
      <c r="D117" s="167" t="s">
        <v>305</v>
      </c>
      <c r="E117" s="182">
        <v>20000</v>
      </c>
      <c r="F117" s="68">
        <f t="shared" ref="F117:F126" si="7">E117</f>
        <v>20000</v>
      </c>
      <c r="G117" s="9" t="s">
        <v>17</v>
      </c>
      <c r="H117" s="37">
        <v>1</v>
      </c>
      <c r="I117" s="32"/>
    </row>
    <row r="118" spans="1:9" s="1" customFormat="1" ht="14.1" customHeight="1">
      <c r="A118" s="7">
        <v>4</v>
      </c>
      <c r="B118" s="213"/>
      <c r="C118" s="213"/>
      <c r="D118" s="167" t="s">
        <v>306</v>
      </c>
      <c r="E118" s="182">
        <v>20000</v>
      </c>
      <c r="F118" s="68">
        <f t="shared" si="7"/>
        <v>20000</v>
      </c>
      <c r="G118" s="9" t="s">
        <v>17</v>
      </c>
      <c r="H118" s="37">
        <v>1</v>
      </c>
      <c r="I118" s="32"/>
    </row>
    <row r="119" spans="1:9" s="1" customFormat="1" ht="14.1" customHeight="1">
      <c r="A119" s="7">
        <v>5</v>
      </c>
      <c r="B119" s="213"/>
      <c r="C119" s="213"/>
      <c r="D119" s="167" t="s">
        <v>307</v>
      </c>
      <c r="E119" s="182">
        <v>20000</v>
      </c>
      <c r="F119" s="68">
        <f t="shared" si="7"/>
        <v>20000</v>
      </c>
      <c r="G119" s="9" t="s">
        <v>17</v>
      </c>
      <c r="H119" s="37">
        <v>1</v>
      </c>
      <c r="I119" s="32"/>
    </row>
    <row r="120" spans="1:9" ht="14.1" customHeight="1">
      <c r="A120" s="7">
        <v>6</v>
      </c>
      <c r="B120" s="213"/>
      <c r="C120" s="213"/>
      <c r="D120" s="167" t="s">
        <v>308</v>
      </c>
      <c r="E120" s="182">
        <v>20000</v>
      </c>
      <c r="F120" s="68">
        <f t="shared" si="7"/>
        <v>20000</v>
      </c>
      <c r="G120" s="9" t="s">
        <v>17</v>
      </c>
      <c r="H120" s="37">
        <v>1</v>
      </c>
      <c r="I120" s="32"/>
    </row>
    <row r="121" spans="1:9" ht="14.1" customHeight="1">
      <c r="A121" s="7">
        <v>7</v>
      </c>
      <c r="B121" s="213"/>
      <c r="C121" s="213"/>
      <c r="D121" s="167" t="s">
        <v>309</v>
      </c>
      <c r="E121" s="182">
        <v>20000</v>
      </c>
      <c r="F121" s="68">
        <f t="shared" si="7"/>
        <v>20000</v>
      </c>
      <c r="G121" s="9" t="s">
        <v>17</v>
      </c>
      <c r="H121" s="37">
        <v>1</v>
      </c>
      <c r="I121" s="32"/>
    </row>
    <row r="122" spans="1:9" ht="14.1" customHeight="1">
      <c r="A122" s="7">
        <v>9</v>
      </c>
      <c r="B122" s="213"/>
      <c r="C122" s="213"/>
      <c r="D122" s="167" t="s">
        <v>310</v>
      </c>
      <c r="E122" s="182">
        <v>20000</v>
      </c>
      <c r="F122" s="68">
        <f t="shared" si="7"/>
        <v>20000</v>
      </c>
      <c r="G122" s="9" t="s">
        <v>17</v>
      </c>
      <c r="H122" s="37">
        <v>1</v>
      </c>
      <c r="I122" s="32"/>
    </row>
    <row r="123" spans="1:9" ht="14.1" customHeight="1">
      <c r="A123" s="7">
        <v>8</v>
      </c>
      <c r="B123" s="213"/>
      <c r="C123" s="213"/>
      <c r="D123" s="167" t="s">
        <v>311</v>
      </c>
      <c r="E123" s="182">
        <v>20000</v>
      </c>
      <c r="F123" s="68">
        <f t="shared" si="7"/>
        <v>20000</v>
      </c>
      <c r="G123" s="9" t="s">
        <v>17</v>
      </c>
      <c r="H123" s="37">
        <v>1</v>
      </c>
      <c r="I123" s="32"/>
    </row>
    <row r="124" spans="1:9" ht="14.1" customHeight="1">
      <c r="A124" s="7">
        <v>10</v>
      </c>
      <c r="B124" s="213"/>
      <c r="C124" s="213"/>
      <c r="D124" s="167" t="s">
        <v>312</v>
      </c>
      <c r="E124" s="182">
        <v>20000</v>
      </c>
      <c r="F124" s="68">
        <f t="shared" si="7"/>
        <v>20000</v>
      </c>
      <c r="G124" s="9" t="s">
        <v>17</v>
      </c>
      <c r="H124" s="37">
        <v>1</v>
      </c>
      <c r="I124" s="32"/>
    </row>
    <row r="125" spans="1:9" ht="14.1" customHeight="1">
      <c r="A125" s="7">
        <v>11</v>
      </c>
      <c r="B125" s="213"/>
      <c r="C125" s="213"/>
      <c r="D125" s="167" t="s">
        <v>313</v>
      </c>
      <c r="E125" s="182">
        <v>20000</v>
      </c>
      <c r="F125" s="68">
        <f t="shared" si="7"/>
        <v>20000</v>
      </c>
      <c r="G125" s="9" t="s">
        <v>17</v>
      </c>
      <c r="H125" s="37">
        <v>1</v>
      </c>
      <c r="I125" s="32"/>
    </row>
    <row r="126" spans="1:9" ht="14.1" customHeight="1">
      <c r="A126" s="7">
        <v>12</v>
      </c>
      <c r="B126" s="213"/>
      <c r="C126" s="213"/>
      <c r="D126" s="167" t="s">
        <v>314</v>
      </c>
      <c r="E126" s="182">
        <v>20000</v>
      </c>
      <c r="F126" s="68">
        <f t="shared" si="7"/>
        <v>20000</v>
      </c>
      <c r="G126" s="9" t="s">
        <v>17</v>
      </c>
      <c r="H126" s="37">
        <v>1</v>
      </c>
      <c r="I126" s="34"/>
    </row>
    <row r="127" spans="1:9" s="1" customFormat="1" ht="14.1" customHeight="1">
      <c r="A127" s="214" t="s">
        <v>41</v>
      </c>
      <c r="B127" s="215"/>
      <c r="C127" s="215"/>
      <c r="D127" s="216"/>
      <c r="E127" s="185">
        <f>SUM(E115:E126)</f>
        <v>240000</v>
      </c>
      <c r="F127" s="185">
        <f>SUM(F115:F126)</f>
        <v>240000</v>
      </c>
      <c r="G127" s="12"/>
      <c r="H127" s="150"/>
      <c r="I127" s="7"/>
    </row>
    <row r="128" spans="1:9" s="1" customFormat="1" ht="52.5" customHeight="1">
      <c r="A128" s="5" t="s">
        <v>49</v>
      </c>
      <c r="B128" s="154" t="s">
        <v>50</v>
      </c>
      <c r="C128" s="154" t="s">
        <v>8</v>
      </c>
      <c r="D128" s="154" t="s">
        <v>51</v>
      </c>
      <c r="E128" s="154" t="s">
        <v>64</v>
      </c>
      <c r="F128" s="5" t="s">
        <v>1040</v>
      </c>
      <c r="G128" s="5" t="s">
        <v>1039</v>
      </c>
      <c r="H128" s="154" t="s">
        <v>65</v>
      </c>
      <c r="I128" s="7" t="s">
        <v>4</v>
      </c>
    </row>
    <row r="129" spans="1:9" s="1" customFormat="1" ht="14.1" customHeight="1">
      <c r="A129" s="226">
        <v>1</v>
      </c>
      <c r="B129" s="213" t="s">
        <v>58</v>
      </c>
      <c r="C129" s="213" t="s">
        <v>60</v>
      </c>
      <c r="D129" s="167" t="s">
        <v>315</v>
      </c>
      <c r="E129" s="7"/>
      <c r="F129" s="7"/>
      <c r="G129" s="7"/>
      <c r="H129" s="7"/>
      <c r="I129" s="16"/>
    </row>
    <row r="130" spans="1:9" s="1" customFormat="1" ht="14.1" customHeight="1">
      <c r="A130" s="226"/>
      <c r="B130" s="213"/>
      <c r="C130" s="213"/>
      <c r="D130" s="167" t="s">
        <v>316</v>
      </c>
      <c r="E130" s="182">
        <v>20000</v>
      </c>
      <c r="F130" s="185">
        <f>E130</f>
        <v>20000</v>
      </c>
      <c r="G130" s="13" t="s">
        <v>17</v>
      </c>
      <c r="H130" s="37">
        <v>1</v>
      </c>
      <c r="I130" s="16"/>
    </row>
    <row r="131" spans="1:9" s="1" customFormat="1" ht="14.1" customHeight="1">
      <c r="A131" s="7">
        <v>2</v>
      </c>
      <c r="B131" s="213"/>
      <c r="C131" s="213"/>
      <c r="D131" s="167" t="s">
        <v>317</v>
      </c>
      <c r="E131" s="182">
        <v>20000</v>
      </c>
      <c r="F131" s="185">
        <f>E131</f>
        <v>20000</v>
      </c>
      <c r="G131" s="13" t="s">
        <v>17</v>
      </c>
      <c r="H131" s="37">
        <v>1</v>
      </c>
      <c r="I131" s="16"/>
    </row>
    <row r="132" spans="1:9" s="1" customFormat="1" ht="14.1" customHeight="1">
      <c r="A132" s="7">
        <v>3</v>
      </c>
      <c r="B132" s="213"/>
      <c r="C132" s="213"/>
      <c r="D132" s="167" t="s">
        <v>318</v>
      </c>
      <c r="E132" s="182">
        <v>20000</v>
      </c>
      <c r="F132" s="185">
        <f t="shared" ref="F132:F141" si="8">E132</f>
        <v>20000</v>
      </c>
      <c r="G132" s="13" t="s">
        <v>17</v>
      </c>
      <c r="H132" s="37">
        <v>1</v>
      </c>
      <c r="I132" s="16"/>
    </row>
    <row r="133" spans="1:9" s="1" customFormat="1" ht="14.1" customHeight="1">
      <c r="A133" s="7">
        <v>4</v>
      </c>
      <c r="B133" s="213"/>
      <c r="C133" s="213"/>
      <c r="D133" s="167" t="s">
        <v>319</v>
      </c>
      <c r="E133" s="182">
        <v>20000</v>
      </c>
      <c r="F133" s="185">
        <f t="shared" si="8"/>
        <v>20000</v>
      </c>
      <c r="G133" s="13" t="s">
        <v>17</v>
      </c>
      <c r="H133" s="37">
        <v>1</v>
      </c>
      <c r="I133" s="16"/>
    </row>
    <row r="134" spans="1:9" s="1" customFormat="1" ht="14.1" customHeight="1">
      <c r="A134" s="7">
        <v>5</v>
      </c>
      <c r="B134" s="213"/>
      <c r="C134" s="213"/>
      <c r="D134" s="167" t="s">
        <v>320</v>
      </c>
      <c r="E134" s="182">
        <v>20000</v>
      </c>
      <c r="F134" s="185">
        <f t="shared" si="8"/>
        <v>20000</v>
      </c>
      <c r="G134" s="13" t="s">
        <v>17</v>
      </c>
      <c r="H134" s="37">
        <v>1</v>
      </c>
      <c r="I134" s="16"/>
    </row>
    <row r="135" spans="1:9" ht="14.1" customHeight="1">
      <c r="A135" s="7">
        <v>6</v>
      </c>
      <c r="B135" s="213"/>
      <c r="C135" s="213"/>
      <c r="D135" s="167" t="s">
        <v>321</v>
      </c>
      <c r="E135" s="182">
        <v>20000</v>
      </c>
      <c r="F135" s="185">
        <f t="shared" si="8"/>
        <v>20000</v>
      </c>
      <c r="G135" s="13" t="s">
        <v>17</v>
      </c>
      <c r="H135" s="37">
        <v>1</v>
      </c>
      <c r="I135" s="16"/>
    </row>
    <row r="136" spans="1:9" ht="14.1" customHeight="1">
      <c r="A136" s="7">
        <v>7</v>
      </c>
      <c r="B136" s="213"/>
      <c r="C136" s="213"/>
      <c r="D136" s="167" t="s">
        <v>322</v>
      </c>
      <c r="E136" s="182">
        <v>20000</v>
      </c>
      <c r="F136" s="185">
        <f t="shared" si="8"/>
        <v>20000</v>
      </c>
      <c r="G136" s="13" t="s">
        <v>17</v>
      </c>
      <c r="H136" s="37">
        <v>1</v>
      </c>
      <c r="I136" s="16"/>
    </row>
    <row r="137" spans="1:9" ht="14.1" customHeight="1">
      <c r="A137" s="7">
        <v>9</v>
      </c>
      <c r="B137" s="213"/>
      <c r="C137" s="213"/>
      <c r="D137" s="167" t="s">
        <v>323</v>
      </c>
      <c r="E137" s="182">
        <v>20000</v>
      </c>
      <c r="F137" s="185">
        <f t="shared" si="8"/>
        <v>20000</v>
      </c>
      <c r="G137" s="13" t="s">
        <v>17</v>
      </c>
      <c r="H137" s="37">
        <v>1</v>
      </c>
      <c r="I137" s="16"/>
    </row>
    <row r="138" spans="1:9" ht="14.1" customHeight="1">
      <c r="A138" s="7">
        <v>8</v>
      </c>
      <c r="B138" s="213"/>
      <c r="C138" s="213"/>
      <c r="D138" s="167" t="s">
        <v>324</v>
      </c>
      <c r="E138" s="182">
        <v>20000</v>
      </c>
      <c r="F138" s="185">
        <f t="shared" si="8"/>
        <v>20000</v>
      </c>
      <c r="G138" s="13" t="s">
        <v>17</v>
      </c>
      <c r="H138" s="37">
        <v>1</v>
      </c>
      <c r="I138" s="16"/>
    </row>
    <row r="139" spans="1:9" ht="14.1" customHeight="1">
      <c r="A139" s="7">
        <v>10</v>
      </c>
      <c r="B139" s="213"/>
      <c r="C139" s="213"/>
      <c r="D139" s="167" t="s">
        <v>325</v>
      </c>
      <c r="E139" s="182">
        <v>20000</v>
      </c>
      <c r="F139" s="185">
        <f t="shared" si="8"/>
        <v>20000</v>
      </c>
      <c r="G139" s="13" t="s">
        <v>17</v>
      </c>
      <c r="H139" s="37">
        <v>1</v>
      </c>
      <c r="I139" s="16"/>
    </row>
    <row r="140" spans="1:9" ht="14.1" customHeight="1">
      <c r="A140" s="7">
        <v>11</v>
      </c>
      <c r="B140" s="213"/>
      <c r="C140" s="213"/>
      <c r="D140" s="167" t="s">
        <v>326</v>
      </c>
      <c r="E140" s="182">
        <v>20000</v>
      </c>
      <c r="F140" s="185">
        <f t="shared" si="8"/>
        <v>20000</v>
      </c>
      <c r="G140" s="13" t="s">
        <v>17</v>
      </c>
      <c r="H140" s="37">
        <v>1</v>
      </c>
      <c r="I140" s="16"/>
    </row>
    <row r="141" spans="1:9" ht="14.1" customHeight="1">
      <c r="A141" s="7">
        <v>12</v>
      </c>
      <c r="B141" s="213"/>
      <c r="C141" s="213"/>
      <c r="D141" s="167" t="s">
        <v>327</v>
      </c>
      <c r="E141" s="182">
        <v>20000</v>
      </c>
      <c r="F141" s="185">
        <f t="shared" si="8"/>
        <v>20000</v>
      </c>
      <c r="G141" s="13" t="s">
        <v>17</v>
      </c>
      <c r="H141" s="37">
        <v>1</v>
      </c>
      <c r="I141" s="16"/>
    </row>
    <row r="142" spans="1:9" s="1" customFormat="1" ht="14.1" customHeight="1">
      <c r="A142" s="217" t="s">
        <v>41</v>
      </c>
      <c r="B142" s="217"/>
      <c r="C142" s="217"/>
      <c r="D142" s="217"/>
      <c r="E142" s="185">
        <f>SUM(E130:E141)</f>
        <v>240000</v>
      </c>
      <c r="F142" s="185">
        <f>SUM(F130:F141)</f>
        <v>240000</v>
      </c>
      <c r="G142" s="12"/>
      <c r="H142" s="150"/>
      <c r="I142" s="7"/>
    </row>
    <row r="143" spans="1:9" s="1" customFormat="1" ht="6" customHeight="1">
      <c r="A143" s="227"/>
      <c r="B143" s="227"/>
      <c r="C143" s="227"/>
      <c r="D143" s="227"/>
      <c r="E143" s="227"/>
      <c r="F143" s="227"/>
      <c r="G143" s="227"/>
      <c r="H143" s="227"/>
      <c r="I143" s="227"/>
    </row>
    <row r="144" spans="1:9" s="1" customFormat="1" ht="52.5" customHeight="1">
      <c r="A144" s="5" t="s">
        <v>49</v>
      </c>
      <c r="B144" s="154" t="s">
        <v>50</v>
      </c>
      <c r="C144" s="154" t="s">
        <v>8</v>
      </c>
      <c r="D144" s="154" t="s">
        <v>51</v>
      </c>
      <c r="E144" s="154" t="s">
        <v>64</v>
      </c>
      <c r="F144" s="5" t="s">
        <v>1040</v>
      </c>
      <c r="G144" s="5" t="s">
        <v>1039</v>
      </c>
      <c r="H144" s="154" t="s">
        <v>65</v>
      </c>
      <c r="I144" s="7" t="s">
        <v>4</v>
      </c>
    </row>
    <row r="145" spans="1:9" s="1" customFormat="1" ht="14.1" customHeight="1">
      <c r="A145" s="226">
        <v>1</v>
      </c>
      <c r="B145" s="213" t="s">
        <v>58</v>
      </c>
      <c r="C145" s="213" t="s">
        <v>60</v>
      </c>
      <c r="D145" s="167" t="s">
        <v>328</v>
      </c>
      <c r="E145" s="7"/>
      <c r="F145" s="7"/>
      <c r="G145" s="7"/>
      <c r="H145" s="7"/>
      <c r="I145" s="16"/>
    </row>
    <row r="146" spans="1:9" s="1" customFormat="1" ht="14.1" customHeight="1">
      <c r="A146" s="226"/>
      <c r="B146" s="213"/>
      <c r="C146" s="213"/>
      <c r="D146" s="167" t="s">
        <v>329</v>
      </c>
      <c r="E146" s="182">
        <v>20000</v>
      </c>
      <c r="F146" s="185">
        <f>E146</f>
        <v>20000</v>
      </c>
      <c r="G146" s="13" t="s">
        <v>17</v>
      </c>
      <c r="H146" s="37">
        <v>1</v>
      </c>
      <c r="I146" s="16"/>
    </row>
    <row r="147" spans="1:9" s="1" customFormat="1" ht="14.1" customHeight="1">
      <c r="A147" s="7">
        <v>2</v>
      </c>
      <c r="B147" s="213"/>
      <c r="C147" s="213"/>
      <c r="D147" s="167" t="s">
        <v>330</v>
      </c>
      <c r="E147" s="182">
        <v>15000</v>
      </c>
      <c r="F147" s="185">
        <f>E147</f>
        <v>15000</v>
      </c>
      <c r="G147" s="13" t="s">
        <v>17</v>
      </c>
      <c r="H147" s="37">
        <v>1</v>
      </c>
      <c r="I147" s="16"/>
    </row>
    <row r="148" spans="1:9" s="1" customFormat="1" ht="14.1" customHeight="1">
      <c r="A148" s="7">
        <v>3</v>
      </c>
      <c r="B148" s="213"/>
      <c r="C148" s="213"/>
      <c r="D148" s="167" t="s">
        <v>331</v>
      </c>
      <c r="E148" s="182">
        <v>15000</v>
      </c>
      <c r="F148" s="185">
        <f t="shared" ref="F148:F157" si="9">E148</f>
        <v>15000</v>
      </c>
      <c r="G148" s="13" t="s">
        <v>17</v>
      </c>
      <c r="H148" s="37">
        <v>1</v>
      </c>
      <c r="I148" s="16"/>
    </row>
    <row r="149" spans="1:9" s="1" customFormat="1" ht="14.1" customHeight="1">
      <c r="A149" s="7">
        <v>4</v>
      </c>
      <c r="B149" s="213"/>
      <c r="C149" s="213"/>
      <c r="D149" s="167" t="s">
        <v>332</v>
      </c>
      <c r="E149" s="182">
        <v>15000</v>
      </c>
      <c r="F149" s="185">
        <f t="shared" si="9"/>
        <v>15000</v>
      </c>
      <c r="G149" s="13" t="s">
        <v>17</v>
      </c>
      <c r="H149" s="37">
        <v>1</v>
      </c>
      <c r="I149" s="16"/>
    </row>
    <row r="150" spans="1:9" s="1" customFormat="1" ht="14.1" customHeight="1">
      <c r="A150" s="7">
        <v>5</v>
      </c>
      <c r="B150" s="213"/>
      <c r="C150" s="213"/>
      <c r="D150" s="167" t="s">
        <v>333</v>
      </c>
      <c r="E150" s="182">
        <v>15000</v>
      </c>
      <c r="F150" s="185">
        <f t="shared" si="9"/>
        <v>15000</v>
      </c>
      <c r="G150" s="13" t="s">
        <v>17</v>
      </c>
      <c r="H150" s="37">
        <v>1</v>
      </c>
      <c r="I150" s="16"/>
    </row>
    <row r="151" spans="1:9" ht="14.1" customHeight="1">
      <c r="A151" s="7">
        <v>6</v>
      </c>
      <c r="B151" s="213"/>
      <c r="C151" s="213"/>
      <c r="D151" s="167" t="s">
        <v>334</v>
      </c>
      <c r="E151" s="182">
        <v>15000</v>
      </c>
      <c r="F151" s="185">
        <f t="shared" si="9"/>
        <v>15000</v>
      </c>
      <c r="G151" s="13" t="s">
        <v>17</v>
      </c>
      <c r="H151" s="37">
        <v>1</v>
      </c>
      <c r="I151" s="16"/>
    </row>
    <row r="152" spans="1:9" ht="14.1" customHeight="1">
      <c r="A152" s="7">
        <v>7</v>
      </c>
      <c r="B152" s="213"/>
      <c r="C152" s="213"/>
      <c r="D152" s="167" t="s">
        <v>335</v>
      </c>
      <c r="E152" s="182">
        <v>15000</v>
      </c>
      <c r="F152" s="185">
        <f t="shared" si="9"/>
        <v>15000</v>
      </c>
      <c r="G152" s="13" t="s">
        <v>17</v>
      </c>
      <c r="H152" s="37">
        <v>1</v>
      </c>
      <c r="I152" s="16"/>
    </row>
    <row r="153" spans="1:9" ht="14.1" customHeight="1">
      <c r="A153" s="7">
        <v>9</v>
      </c>
      <c r="B153" s="213"/>
      <c r="C153" s="213"/>
      <c r="D153" s="167" t="s">
        <v>336</v>
      </c>
      <c r="E153" s="182">
        <v>15000</v>
      </c>
      <c r="F153" s="185">
        <f t="shared" si="9"/>
        <v>15000</v>
      </c>
      <c r="G153" s="13" t="s">
        <v>17</v>
      </c>
      <c r="H153" s="37">
        <v>1</v>
      </c>
      <c r="I153" s="16"/>
    </row>
    <row r="154" spans="1:9" ht="14.1" customHeight="1">
      <c r="A154" s="7">
        <v>8</v>
      </c>
      <c r="B154" s="213"/>
      <c r="C154" s="213"/>
      <c r="D154" s="167" t="s">
        <v>337</v>
      </c>
      <c r="E154" s="182">
        <v>15000</v>
      </c>
      <c r="F154" s="185">
        <f t="shared" si="9"/>
        <v>15000</v>
      </c>
      <c r="G154" s="13" t="s">
        <v>17</v>
      </c>
      <c r="H154" s="37">
        <v>1</v>
      </c>
      <c r="I154" s="16"/>
    </row>
    <row r="155" spans="1:9" ht="14.1" customHeight="1">
      <c r="A155" s="7">
        <v>10</v>
      </c>
      <c r="B155" s="213"/>
      <c r="C155" s="213"/>
      <c r="D155" s="167" t="s">
        <v>338</v>
      </c>
      <c r="E155" s="182">
        <v>15000</v>
      </c>
      <c r="F155" s="185">
        <f t="shared" si="9"/>
        <v>15000</v>
      </c>
      <c r="G155" s="13" t="s">
        <v>17</v>
      </c>
      <c r="H155" s="37">
        <v>1</v>
      </c>
      <c r="I155" s="16"/>
    </row>
    <row r="156" spans="1:9" ht="14.1" customHeight="1">
      <c r="A156" s="7">
        <v>11</v>
      </c>
      <c r="B156" s="213"/>
      <c r="C156" s="213"/>
      <c r="D156" s="167" t="s">
        <v>339</v>
      </c>
      <c r="E156" s="182">
        <v>15000</v>
      </c>
      <c r="F156" s="185">
        <f t="shared" si="9"/>
        <v>15000</v>
      </c>
      <c r="G156" s="13" t="s">
        <v>17</v>
      </c>
      <c r="H156" s="37">
        <v>1</v>
      </c>
      <c r="I156" s="16"/>
    </row>
    <row r="157" spans="1:9" ht="14.1" customHeight="1">
      <c r="A157" s="7">
        <v>12</v>
      </c>
      <c r="B157" s="213"/>
      <c r="C157" s="213"/>
      <c r="D157" s="167" t="s">
        <v>340</v>
      </c>
      <c r="E157" s="182">
        <v>15000</v>
      </c>
      <c r="F157" s="185">
        <f t="shared" si="9"/>
        <v>15000</v>
      </c>
      <c r="G157" s="13" t="s">
        <v>17</v>
      </c>
      <c r="H157" s="37">
        <v>1</v>
      </c>
      <c r="I157" s="16"/>
    </row>
    <row r="158" spans="1:9" s="1" customFormat="1" ht="14.1" customHeight="1">
      <c r="A158" s="214" t="s">
        <v>41</v>
      </c>
      <c r="B158" s="215"/>
      <c r="C158" s="215"/>
      <c r="D158" s="216"/>
      <c r="E158" s="185">
        <f>SUM(E146:E157)</f>
        <v>185000</v>
      </c>
      <c r="F158" s="185">
        <f>SUM(F146:F157)</f>
        <v>185000</v>
      </c>
      <c r="G158" s="12"/>
      <c r="H158" s="150"/>
      <c r="I158" s="7"/>
    </row>
    <row r="160" spans="1:9" s="1" customFormat="1" ht="52.5" customHeight="1">
      <c r="A160" s="5" t="s">
        <v>49</v>
      </c>
      <c r="B160" s="154" t="s">
        <v>50</v>
      </c>
      <c r="C160" s="154" t="s">
        <v>8</v>
      </c>
      <c r="D160" s="154" t="s">
        <v>51</v>
      </c>
      <c r="E160" s="154" t="s">
        <v>64</v>
      </c>
      <c r="F160" s="5" t="s">
        <v>1040</v>
      </c>
      <c r="G160" s="5" t="s">
        <v>1039</v>
      </c>
      <c r="H160" s="154" t="s">
        <v>65</v>
      </c>
      <c r="I160" s="7" t="s">
        <v>4</v>
      </c>
    </row>
    <row r="161" spans="1:9" s="1" customFormat="1" ht="14.1" customHeight="1">
      <c r="A161" s="226">
        <v>1</v>
      </c>
      <c r="B161" s="213" t="s">
        <v>58</v>
      </c>
      <c r="C161" s="213" t="s">
        <v>60</v>
      </c>
      <c r="D161" s="167" t="s">
        <v>341</v>
      </c>
      <c r="E161" s="7"/>
      <c r="F161" s="7"/>
      <c r="G161" s="7"/>
      <c r="I161" s="30"/>
    </row>
    <row r="162" spans="1:9" s="1" customFormat="1" ht="14.1" customHeight="1">
      <c r="A162" s="226"/>
      <c r="B162" s="213"/>
      <c r="C162" s="213"/>
      <c r="D162" s="167" t="s">
        <v>342</v>
      </c>
      <c r="E162" s="182">
        <v>15000</v>
      </c>
      <c r="F162" s="68">
        <f>E162</f>
        <v>15000</v>
      </c>
      <c r="G162" s="9" t="s">
        <v>17</v>
      </c>
      <c r="H162" s="37">
        <v>1</v>
      </c>
      <c r="I162" s="32"/>
    </row>
    <row r="163" spans="1:9" s="1" customFormat="1" ht="14.1" customHeight="1">
      <c r="A163" s="7">
        <v>2</v>
      </c>
      <c r="B163" s="213"/>
      <c r="C163" s="213"/>
      <c r="D163" s="167" t="s">
        <v>343</v>
      </c>
      <c r="E163" s="182">
        <v>15000</v>
      </c>
      <c r="F163" s="68">
        <f>E163</f>
        <v>15000</v>
      </c>
      <c r="G163" s="9" t="s">
        <v>17</v>
      </c>
      <c r="H163" s="37">
        <v>1</v>
      </c>
      <c r="I163" s="32"/>
    </row>
    <row r="164" spans="1:9" s="1" customFormat="1" ht="14.1" customHeight="1">
      <c r="A164" s="7">
        <v>3</v>
      </c>
      <c r="B164" s="213"/>
      <c r="C164" s="213"/>
      <c r="D164" s="167" t="s">
        <v>344</v>
      </c>
      <c r="E164" s="182">
        <v>15000</v>
      </c>
      <c r="F164" s="68">
        <f t="shared" ref="F164:F169" si="10">E164</f>
        <v>15000</v>
      </c>
      <c r="G164" s="9" t="s">
        <v>17</v>
      </c>
      <c r="H164" s="37">
        <v>1</v>
      </c>
      <c r="I164" s="32"/>
    </row>
    <row r="165" spans="1:9" s="1" customFormat="1" ht="14.1" customHeight="1">
      <c r="A165" s="7">
        <v>4</v>
      </c>
      <c r="B165" s="213"/>
      <c r="C165" s="213"/>
      <c r="D165" s="167" t="s">
        <v>345</v>
      </c>
      <c r="E165" s="182">
        <v>15000</v>
      </c>
      <c r="F165" s="68">
        <f t="shared" si="10"/>
        <v>15000</v>
      </c>
      <c r="G165" s="9" t="s">
        <v>17</v>
      </c>
      <c r="H165" s="37">
        <v>1</v>
      </c>
      <c r="I165" s="32"/>
    </row>
    <row r="166" spans="1:9" s="1" customFormat="1" ht="14.1" customHeight="1">
      <c r="A166" s="7">
        <v>5</v>
      </c>
      <c r="B166" s="213"/>
      <c r="C166" s="213"/>
      <c r="D166" s="167" t="s">
        <v>346</v>
      </c>
      <c r="E166" s="182">
        <v>15000</v>
      </c>
      <c r="F166" s="68">
        <f t="shared" si="10"/>
        <v>15000</v>
      </c>
      <c r="G166" s="9" t="s">
        <v>17</v>
      </c>
      <c r="H166" s="37">
        <v>1</v>
      </c>
      <c r="I166" s="32"/>
    </row>
    <row r="167" spans="1:9" ht="14.1" customHeight="1">
      <c r="A167" s="7">
        <v>6</v>
      </c>
      <c r="B167" s="213"/>
      <c r="C167" s="213"/>
      <c r="D167" s="167" t="s">
        <v>347</v>
      </c>
      <c r="E167" s="182">
        <v>15000</v>
      </c>
      <c r="F167" s="68">
        <f t="shared" si="10"/>
        <v>15000</v>
      </c>
      <c r="G167" s="9" t="s">
        <v>17</v>
      </c>
      <c r="H167" s="37">
        <v>1</v>
      </c>
      <c r="I167" s="32"/>
    </row>
    <row r="168" spans="1:9" ht="14.1" customHeight="1">
      <c r="A168" s="7">
        <v>7</v>
      </c>
      <c r="B168" s="213"/>
      <c r="C168" s="213"/>
      <c r="D168" s="167" t="s">
        <v>348</v>
      </c>
      <c r="E168" s="182">
        <v>15000</v>
      </c>
      <c r="F168" s="68">
        <f t="shared" si="10"/>
        <v>15000</v>
      </c>
      <c r="G168" s="9" t="s">
        <v>17</v>
      </c>
      <c r="H168" s="37">
        <v>1</v>
      </c>
      <c r="I168" s="32"/>
    </row>
    <row r="169" spans="1:9" ht="14.1" customHeight="1">
      <c r="A169" s="7">
        <v>8</v>
      </c>
      <c r="B169" s="213"/>
      <c r="C169" s="213"/>
      <c r="D169" s="167" t="s">
        <v>349</v>
      </c>
      <c r="E169" s="182">
        <v>15000</v>
      </c>
      <c r="F169" s="68">
        <f t="shared" si="10"/>
        <v>15000</v>
      </c>
      <c r="G169" s="9" t="s">
        <v>17</v>
      </c>
      <c r="H169" s="37">
        <v>1</v>
      </c>
      <c r="I169" s="32"/>
    </row>
    <row r="170" spans="1:9" s="1" customFormat="1" ht="14.1" customHeight="1">
      <c r="A170" s="214" t="s">
        <v>41</v>
      </c>
      <c r="B170" s="215"/>
      <c r="C170" s="215"/>
      <c r="D170" s="216"/>
      <c r="E170" s="185">
        <f>SUM(E162:E169)</f>
        <v>120000</v>
      </c>
      <c r="F170" s="185">
        <f>SUM(F162:F169)</f>
        <v>120000</v>
      </c>
      <c r="G170" s="12"/>
      <c r="H170" s="150"/>
      <c r="I170" s="7"/>
    </row>
    <row r="172" spans="1:9" s="1" customFormat="1" ht="52.5" customHeight="1">
      <c r="A172" s="5" t="s">
        <v>49</v>
      </c>
      <c r="B172" s="154" t="s">
        <v>50</v>
      </c>
      <c r="C172" s="154" t="s">
        <v>8</v>
      </c>
      <c r="D172" s="154" t="s">
        <v>51</v>
      </c>
      <c r="E172" s="154" t="s">
        <v>64</v>
      </c>
      <c r="F172" s="5" t="s">
        <v>1040</v>
      </c>
      <c r="G172" s="5" t="s">
        <v>1039</v>
      </c>
      <c r="H172" s="154" t="s">
        <v>65</v>
      </c>
      <c r="I172" s="7" t="s">
        <v>4</v>
      </c>
    </row>
    <row r="173" spans="1:9" s="1" customFormat="1" ht="14.1" customHeight="1">
      <c r="A173" s="226">
        <v>1</v>
      </c>
      <c r="B173" s="213" t="s">
        <v>58</v>
      </c>
      <c r="C173" s="213" t="s">
        <v>60</v>
      </c>
      <c r="D173" s="167" t="s">
        <v>341</v>
      </c>
      <c r="E173" s="7"/>
      <c r="F173" s="7"/>
      <c r="G173" s="7"/>
      <c r="I173" s="218"/>
    </row>
    <row r="174" spans="1:9" s="1" customFormat="1" ht="14.1" customHeight="1">
      <c r="A174" s="226"/>
      <c r="B174" s="213"/>
      <c r="C174" s="213"/>
      <c r="D174" s="167" t="s">
        <v>350</v>
      </c>
      <c r="E174" s="182">
        <v>15000</v>
      </c>
      <c r="F174" s="68">
        <f>E174</f>
        <v>15000</v>
      </c>
      <c r="G174" s="9" t="s">
        <v>17</v>
      </c>
      <c r="H174" s="37">
        <v>1</v>
      </c>
      <c r="I174" s="219"/>
    </row>
    <row r="175" spans="1:9" s="1" customFormat="1" ht="14.1" customHeight="1">
      <c r="A175" s="7">
        <v>2</v>
      </c>
      <c r="B175" s="213"/>
      <c r="C175" s="213"/>
      <c r="D175" s="167" t="s">
        <v>351</v>
      </c>
      <c r="E175" s="182">
        <v>15000</v>
      </c>
      <c r="F175" s="68">
        <f>E175</f>
        <v>15000</v>
      </c>
      <c r="G175" s="9" t="s">
        <v>17</v>
      </c>
      <c r="H175" s="37">
        <v>1</v>
      </c>
      <c r="I175" s="219"/>
    </row>
    <row r="176" spans="1:9" s="1" customFormat="1" ht="14.1" customHeight="1">
      <c r="A176" s="7">
        <v>3</v>
      </c>
      <c r="B176" s="213"/>
      <c r="C176" s="213"/>
      <c r="D176" s="167" t="s">
        <v>352</v>
      </c>
      <c r="E176" s="182">
        <v>15000</v>
      </c>
      <c r="F176" s="68">
        <f t="shared" ref="F176:F178" si="11">E176</f>
        <v>15000</v>
      </c>
      <c r="G176" s="9" t="s">
        <v>17</v>
      </c>
      <c r="H176" s="37">
        <v>1</v>
      </c>
      <c r="I176" s="219"/>
    </row>
    <row r="177" spans="1:9" s="1" customFormat="1" ht="14.1" customHeight="1">
      <c r="A177" s="7">
        <v>4</v>
      </c>
      <c r="B177" s="213"/>
      <c r="C177" s="213"/>
      <c r="D177" s="167" t="s">
        <v>353</v>
      </c>
      <c r="E177" s="182">
        <v>15000</v>
      </c>
      <c r="F177" s="68">
        <f t="shared" si="11"/>
        <v>15000</v>
      </c>
      <c r="G177" s="9" t="s">
        <v>17</v>
      </c>
      <c r="H177" s="37">
        <v>1</v>
      </c>
      <c r="I177" s="219"/>
    </row>
    <row r="178" spans="1:9" s="1" customFormat="1" ht="14.1" customHeight="1">
      <c r="A178" s="7">
        <v>5</v>
      </c>
      <c r="B178" s="213"/>
      <c r="C178" s="213"/>
      <c r="D178" s="167" t="s">
        <v>354</v>
      </c>
      <c r="E178" s="182">
        <v>15000</v>
      </c>
      <c r="F178" s="68">
        <f t="shared" si="11"/>
        <v>15000</v>
      </c>
      <c r="G178" s="9" t="s">
        <v>17</v>
      </c>
      <c r="H178" s="37">
        <v>1</v>
      </c>
      <c r="I178" s="220"/>
    </row>
    <row r="179" spans="1:9" s="1" customFormat="1" ht="14.1" customHeight="1">
      <c r="A179" s="214" t="s">
        <v>41</v>
      </c>
      <c r="B179" s="215"/>
      <c r="C179" s="215"/>
      <c r="D179" s="216"/>
      <c r="E179" s="185">
        <f>SUM(E174:E178)</f>
        <v>75000</v>
      </c>
      <c r="F179" s="185">
        <f>SUM(F174:F178)</f>
        <v>75000</v>
      </c>
      <c r="G179" s="12"/>
      <c r="H179" s="150"/>
      <c r="I179" s="7"/>
    </row>
    <row r="181" spans="1:9" s="1" customFormat="1" ht="52.5" customHeight="1">
      <c r="A181" s="5" t="s">
        <v>49</v>
      </c>
      <c r="B181" s="154" t="s">
        <v>50</v>
      </c>
      <c r="C181" s="154" t="s">
        <v>8</v>
      </c>
      <c r="D181" s="154" t="s">
        <v>51</v>
      </c>
      <c r="E181" s="154" t="s">
        <v>64</v>
      </c>
      <c r="F181" s="5" t="s">
        <v>1040</v>
      </c>
      <c r="G181" s="5" t="s">
        <v>1039</v>
      </c>
      <c r="H181" s="154" t="s">
        <v>65</v>
      </c>
      <c r="I181" s="7" t="s">
        <v>4</v>
      </c>
    </row>
    <row r="182" spans="1:9" s="1" customFormat="1" ht="14.1" customHeight="1">
      <c r="A182" s="226">
        <v>1</v>
      </c>
      <c r="B182" s="213" t="s">
        <v>58</v>
      </c>
      <c r="C182" s="213" t="s">
        <v>60</v>
      </c>
      <c r="D182" s="167" t="s">
        <v>355</v>
      </c>
      <c r="E182" s="7"/>
      <c r="F182" s="7"/>
      <c r="G182" s="7"/>
      <c r="I182" s="218"/>
    </row>
    <row r="183" spans="1:9" s="1" customFormat="1" ht="14.1" customHeight="1">
      <c r="A183" s="226"/>
      <c r="B183" s="213"/>
      <c r="C183" s="213"/>
      <c r="D183" s="167" t="s">
        <v>356</v>
      </c>
      <c r="E183" s="11">
        <v>150000</v>
      </c>
      <c r="F183" s="68">
        <f>E183*0.5</f>
        <v>75000</v>
      </c>
      <c r="G183" s="9" t="s">
        <v>17</v>
      </c>
      <c r="H183" s="37">
        <v>0.5</v>
      </c>
      <c r="I183" s="219"/>
    </row>
    <row r="184" spans="1:9" s="1" customFormat="1" ht="18" customHeight="1">
      <c r="A184" s="214" t="s">
        <v>41</v>
      </c>
      <c r="B184" s="215"/>
      <c r="C184" s="215"/>
      <c r="D184" s="216"/>
      <c r="E184" s="12">
        <f>SUM(E183:E183)</f>
        <v>150000</v>
      </c>
      <c r="F184" s="185">
        <f>SUM(F183:F183)</f>
        <v>75000</v>
      </c>
      <c r="G184" s="12"/>
      <c r="H184" s="150"/>
      <c r="I184" s="220"/>
    </row>
    <row r="187" spans="1:9" s="1" customFormat="1" ht="52.5" customHeight="1">
      <c r="A187" s="5" t="s">
        <v>49</v>
      </c>
      <c r="B187" s="154" t="s">
        <v>50</v>
      </c>
      <c r="C187" s="154" t="s">
        <v>8</v>
      </c>
      <c r="D187" s="154" t="s">
        <v>51</v>
      </c>
      <c r="E187" s="154" t="s">
        <v>64</v>
      </c>
      <c r="F187" s="5" t="s">
        <v>1040</v>
      </c>
      <c r="G187" s="5" t="s">
        <v>1039</v>
      </c>
      <c r="H187" s="154" t="s">
        <v>65</v>
      </c>
      <c r="I187" s="7" t="s">
        <v>4</v>
      </c>
    </row>
    <row r="188" spans="1:9" s="1" customFormat="1" ht="14.1" customHeight="1">
      <c r="A188" s="226">
        <v>1</v>
      </c>
      <c r="B188" s="211" t="s">
        <v>58</v>
      </c>
      <c r="C188" s="211" t="s">
        <v>60</v>
      </c>
      <c r="D188" s="167" t="s">
        <v>357</v>
      </c>
      <c r="E188" s="7"/>
      <c r="F188" s="7"/>
      <c r="G188" s="7"/>
      <c r="I188" s="218"/>
    </row>
    <row r="189" spans="1:9" s="1" customFormat="1" ht="14.1" customHeight="1">
      <c r="A189" s="226"/>
      <c r="B189" s="212"/>
      <c r="C189" s="212"/>
      <c r="D189" s="167" t="s">
        <v>356</v>
      </c>
      <c r="E189" s="11">
        <v>150000</v>
      </c>
      <c r="F189" s="31">
        <f>E189*0.5</f>
        <v>75000</v>
      </c>
      <c r="G189" s="31">
        <f>E189*0.5</f>
        <v>75000</v>
      </c>
      <c r="H189" s="37">
        <v>1</v>
      </c>
      <c r="I189" s="219"/>
    </row>
    <row r="190" spans="1:9" s="1" customFormat="1" ht="14.1" customHeight="1">
      <c r="A190" s="145">
        <v>2</v>
      </c>
      <c r="B190" s="212"/>
      <c r="C190" s="212"/>
      <c r="D190" s="167" t="s">
        <v>234</v>
      </c>
      <c r="E190" s="11">
        <v>50000</v>
      </c>
      <c r="F190" s="31">
        <f t="shared" ref="F190:F191" si="12">E190*0.5</f>
        <v>25000</v>
      </c>
      <c r="G190" s="31">
        <f t="shared" ref="G190:G191" si="13">E190*0.5</f>
        <v>25000</v>
      </c>
      <c r="H190" s="37"/>
      <c r="I190" s="219"/>
    </row>
    <row r="191" spans="1:9" s="1" customFormat="1" ht="14.1" customHeight="1">
      <c r="A191" s="145">
        <v>3</v>
      </c>
      <c r="B191" s="223"/>
      <c r="C191" s="223"/>
      <c r="D191" s="167" t="s">
        <v>233</v>
      </c>
      <c r="E191" s="11">
        <v>50000</v>
      </c>
      <c r="F191" s="31">
        <f t="shared" si="12"/>
        <v>25000</v>
      </c>
      <c r="G191" s="31">
        <f t="shared" si="13"/>
        <v>25000</v>
      </c>
      <c r="H191" s="37"/>
      <c r="I191" s="219"/>
    </row>
    <row r="192" spans="1:9" s="1" customFormat="1" ht="18" customHeight="1">
      <c r="A192" s="217" t="s">
        <v>41</v>
      </c>
      <c r="B192" s="217"/>
      <c r="C192" s="217"/>
      <c r="D192" s="217"/>
      <c r="E192" s="12">
        <f>SUM(E189:E191)</f>
        <v>250000</v>
      </c>
      <c r="F192" s="12">
        <f>SUM(F189:F191)</f>
        <v>125000</v>
      </c>
      <c r="G192" s="12">
        <f>SUM(G189:G191)</f>
        <v>125000</v>
      </c>
      <c r="H192" s="150"/>
      <c r="I192" s="220"/>
    </row>
    <row r="194" spans="1:9" s="1" customFormat="1" ht="52.5" customHeight="1">
      <c r="A194" s="5" t="s">
        <v>49</v>
      </c>
      <c r="B194" s="154" t="s">
        <v>50</v>
      </c>
      <c r="C194" s="154" t="s">
        <v>8</v>
      </c>
      <c r="D194" s="154" t="s">
        <v>51</v>
      </c>
      <c r="E194" s="154" t="s">
        <v>64</v>
      </c>
      <c r="F194" s="5" t="s">
        <v>1040</v>
      </c>
      <c r="G194" s="5" t="s">
        <v>1039</v>
      </c>
      <c r="H194" s="154" t="s">
        <v>65</v>
      </c>
      <c r="I194" s="7" t="s">
        <v>4</v>
      </c>
    </row>
    <row r="195" spans="1:9" s="1" customFormat="1" ht="18" customHeight="1">
      <c r="A195" s="226">
        <v>1</v>
      </c>
      <c r="B195" s="213" t="s">
        <v>58</v>
      </c>
      <c r="C195" s="213" t="s">
        <v>60</v>
      </c>
      <c r="D195" s="167" t="s">
        <v>358</v>
      </c>
      <c r="E195" s="7"/>
      <c r="F195" s="7"/>
      <c r="G195" s="7"/>
      <c r="I195" s="30"/>
    </row>
    <row r="196" spans="1:9" s="1" customFormat="1" ht="18" customHeight="1">
      <c r="A196" s="226"/>
      <c r="B196" s="213"/>
      <c r="C196" s="213"/>
      <c r="D196" s="167" t="s">
        <v>224</v>
      </c>
      <c r="E196" s="182">
        <v>100000</v>
      </c>
      <c r="F196" s="68">
        <f>E196*0.5</f>
        <v>50000</v>
      </c>
      <c r="G196" s="68">
        <f>E196*0.5</f>
        <v>50000</v>
      </c>
      <c r="H196" s="37">
        <v>1</v>
      </c>
      <c r="I196" s="32"/>
    </row>
    <row r="197" spans="1:9" s="1" customFormat="1" ht="18" customHeight="1">
      <c r="A197" s="7">
        <v>2</v>
      </c>
      <c r="B197" s="213"/>
      <c r="C197" s="213"/>
      <c r="D197" s="167" t="s">
        <v>225</v>
      </c>
      <c r="E197" s="182">
        <v>100000</v>
      </c>
      <c r="F197" s="68">
        <f t="shared" ref="F197:F201" si="14">E197*0.5</f>
        <v>50000</v>
      </c>
      <c r="G197" s="68">
        <f t="shared" ref="G197:G207" si="15">E197*0.5</f>
        <v>50000</v>
      </c>
      <c r="H197" s="37">
        <v>1</v>
      </c>
      <c r="I197" s="32"/>
    </row>
    <row r="198" spans="1:9" s="1" customFormat="1" ht="18" customHeight="1">
      <c r="A198" s="7">
        <v>3</v>
      </c>
      <c r="B198" s="213"/>
      <c r="C198" s="213"/>
      <c r="D198" s="167" t="s">
        <v>226</v>
      </c>
      <c r="E198" s="182">
        <v>100000</v>
      </c>
      <c r="F198" s="68">
        <f t="shared" si="14"/>
        <v>50000</v>
      </c>
      <c r="G198" s="68">
        <f t="shared" si="15"/>
        <v>50000</v>
      </c>
      <c r="H198" s="37">
        <v>1</v>
      </c>
      <c r="I198" s="32"/>
    </row>
    <row r="199" spans="1:9" s="1" customFormat="1" ht="18" customHeight="1">
      <c r="A199" s="7">
        <v>4</v>
      </c>
      <c r="B199" s="213"/>
      <c r="C199" s="213"/>
      <c r="D199" s="167" t="s">
        <v>227</v>
      </c>
      <c r="E199" s="182">
        <v>100000</v>
      </c>
      <c r="F199" s="68">
        <f t="shared" si="14"/>
        <v>50000</v>
      </c>
      <c r="G199" s="68">
        <f t="shared" si="15"/>
        <v>50000</v>
      </c>
      <c r="H199" s="37">
        <v>1</v>
      </c>
      <c r="I199" s="32"/>
    </row>
    <row r="200" spans="1:9" s="1" customFormat="1" ht="18" customHeight="1">
      <c r="A200" s="7">
        <v>5</v>
      </c>
      <c r="B200" s="213"/>
      <c r="C200" s="213"/>
      <c r="D200" s="167" t="s">
        <v>228</v>
      </c>
      <c r="E200" s="182">
        <v>100000</v>
      </c>
      <c r="F200" s="68">
        <f t="shared" si="14"/>
        <v>50000</v>
      </c>
      <c r="G200" s="68">
        <f t="shared" si="15"/>
        <v>50000</v>
      </c>
      <c r="H200" s="37">
        <v>1</v>
      </c>
      <c r="I200" s="32"/>
    </row>
    <row r="201" spans="1:9" ht="18" customHeight="1">
      <c r="A201" s="7">
        <v>6</v>
      </c>
      <c r="B201" s="213"/>
      <c r="C201" s="213"/>
      <c r="D201" s="167" t="s">
        <v>231</v>
      </c>
      <c r="E201" s="182">
        <v>200000</v>
      </c>
      <c r="F201" s="68">
        <f t="shared" si="14"/>
        <v>100000</v>
      </c>
      <c r="G201" s="68">
        <f t="shared" si="15"/>
        <v>100000</v>
      </c>
      <c r="H201" s="37">
        <v>1</v>
      </c>
      <c r="I201" s="32"/>
    </row>
    <row r="202" spans="1:9" ht="18" customHeight="1">
      <c r="A202" s="7">
        <v>7</v>
      </c>
      <c r="B202" s="213"/>
      <c r="C202" s="213"/>
      <c r="D202" s="167" t="s">
        <v>232</v>
      </c>
      <c r="E202" s="182">
        <v>100000</v>
      </c>
      <c r="F202" s="68">
        <f>E202*0.5</f>
        <v>50000</v>
      </c>
      <c r="G202" s="68">
        <f t="shared" si="15"/>
        <v>50000</v>
      </c>
      <c r="H202" s="37">
        <v>1</v>
      </c>
      <c r="I202" s="32"/>
    </row>
    <row r="203" spans="1:9" ht="18" customHeight="1">
      <c r="A203" s="7">
        <v>8</v>
      </c>
      <c r="B203" s="213"/>
      <c r="C203" s="213"/>
      <c r="D203" s="167" t="s">
        <v>235</v>
      </c>
      <c r="E203" s="182">
        <v>100000</v>
      </c>
      <c r="F203" s="68">
        <f t="shared" ref="F203:F207" si="16">E203*0.5</f>
        <v>50000</v>
      </c>
      <c r="G203" s="68">
        <f t="shared" si="15"/>
        <v>50000</v>
      </c>
      <c r="H203" s="37">
        <v>1</v>
      </c>
      <c r="I203" s="34"/>
    </row>
    <row r="204" spans="1:9" ht="18" customHeight="1">
      <c r="A204" s="7">
        <v>9</v>
      </c>
      <c r="B204" s="213"/>
      <c r="C204" s="213"/>
      <c r="D204" s="167" t="s">
        <v>204</v>
      </c>
      <c r="E204" s="72">
        <v>100000</v>
      </c>
      <c r="F204" s="68">
        <f t="shared" si="16"/>
        <v>50000</v>
      </c>
      <c r="G204" s="68">
        <f t="shared" si="15"/>
        <v>50000</v>
      </c>
      <c r="H204" s="37">
        <v>1</v>
      </c>
      <c r="I204" s="34"/>
    </row>
    <row r="205" spans="1:9" ht="18" customHeight="1">
      <c r="A205" s="7">
        <v>10</v>
      </c>
      <c r="B205" s="213"/>
      <c r="C205" s="213"/>
      <c r="D205" s="167" t="s">
        <v>205</v>
      </c>
      <c r="E205" s="73">
        <v>100000</v>
      </c>
      <c r="F205" s="68">
        <f t="shared" si="16"/>
        <v>50000</v>
      </c>
      <c r="G205" s="68">
        <f t="shared" si="15"/>
        <v>50000</v>
      </c>
      <c r="H205" s="37">
        <v>1</v>
      </c>
      <c r="I205" s="34"/>
    </row>
    <row r="206" spans="1:9" ht="18" customHeight="1">
      <c r="A206" s="7">
        <v>11</v>
      </c>
      <c r="B206" s="213"/>
      <c r="C206" s="213"/>
      <c r="D206" s="167" t="s">
        <v>206</v>
      </c>
      <c r="E206" s="73">
        <v>50000</v>
      </c>
      <c r="F206" s="68">
        <f t="shared" si="16"/>
        <v>25000</v>
      </c>
      <c r="G206" s="68">
        <f t="shared" si="15"/>
        <v>25000</v>
      </c>
      <c r="H206" s="37">
        <v>1</v>
      </c>
      <c r="I206" s="34"/>
    </row>
    <row r="207" spans="1:9" ht="18" customHeight="1">
      <c r="A207" s="7">
        <v>12</v>
      </c>
      <c r="B207" s="213"/>
      <c r="C207" s="213"/>
      <c r="D207" s="167" t="s">
        <v>207</v>
      </c>
      <c r="E207" s="73">
        <v>50000</v>
      </c>
      <c r="F207" s="68">
        <f t="shared" si="16"/>
        <v>25000</v>
      </c>
      <c r="G207" s="68">
        <f t="shared" si="15"/>
        <v>25000</v>
      </c>
      <c r="H207" s="37">
        <v>1</v>
      </c>
      <c r="I207" s="34"/>
    </row>
    <row r="208" spans="1:9" s="1" customFormat="1" ht="15" customHeight="1">
      <c r="A208" s="214" t="s">
        <v>41</v>
      </c>
      <c r="B208" s="215"/>
      <c r="C208" s="215"/>
      <c r="D208" s="216"/>
      <c r="E208" s="185">
        <f>SUM(E196:E207)</f>
        <v>1200000</v>
      </c>
      <c r="F208" s="185">
        <f>SUM(F196:F207)</f>
        <v>600000</v>
      </c>
      <c r="G208" s="185">
        <f>SUM(G196:G207)</f>
        <v>600000</v>
      </c>
      <c r="H208" s="150"/>
      <c r="I208" s="7"/>
    </row>
    <row r="211" spans="1:9" s="1" customFormat="1" ht="52.5" customHeight="1">
      <c r="A211" s="5" t="s">
        <v>49</v>
      </c>
      <c r="B211" s="154" t="s">
        <v>50</v>
      </c>
      <c r="C211" s="154" t="s">
        <v>8</v>
      </c>
      <c r="D211" s="154" t="s">
        <v>51</v>
      </c>
      <c r="E211" s="154" t="s">
        <v>64</v>
      </c>
      <c r="F211" s="5" t="s">
        <v>1040</v>
      </c>
      <c r="G211" s="5" t="s">
        <v>1039</v>
      </c>
      <c r="H211" s="154" t="s">
        <v>65</v>
      </c>
      <c r="I211" s="7" t="s">
        <v>4</v>
      </c>
    </row>
    <row r="212" spans="1:9" s="1" customFormat="1" ht="14.1" customHeight="1">
      <c r="A212" s="7"/>
      <c r="B212" s="213" t="s">
        <v>58</v>
      </c>
      <c r="C212" s="213" t="s">
        <v>60</v>
      </c>
      <c r="D212" s="167" t="s">
        <v>359</v>
      </c>
      <c r="E212" s="7"/>
      <c r="F212" s="7"/>
      <c r="G212" s="7"/>
      <c r="I212" s="218"/>
    </row>
    <row r="213" spans="1:9" s="1" customFormat="1" ht="27.75" customHeight="1">
      <c r="A213" s="7">
        <v>1</v>
      </c>
      <c r="B213" s="213"/>
      <c r="C213" s="213"/>
      <c r="D213" s="167" t="s">
        <v>360</v>
      </c>
      <c r="E213" s="182">
        <v>66950</v>
      </c>
      <c r="F213" s="68">
        <f>E213</f>
        <v>66950</v>
      </c>
      <c r="G213" s="9" t="s">
        <v>17</v>
      </c>
      <c r="H213" s="37">
        <v>1</v>
      </c>
      <c r="I213" s="219"/>
    </row>
    <row r="214" spans="1:9" s="1" customFormat="1" ht="18" customHeight="1">
      <c r="A214" s="217" t="s">
        <v>41</v>
      </c>
      <c r="B214" s="217"/>
      <c r="C214" s="217"/>
      <c r="D214" s="217"/>
      <c r="E214" s="185">
        <f>SUM(E213:E213)</f>
        <v>66950</v>
      </c>
      <c r="F214" s="185">
        <f>SUM(F213:F213)</f>
        <v>66950</v>
      </c>
      <c r="G214" s="12"/>
      <c r="H214" s="150"/>
      <c r="I214" s="220"/>
    </row>
    <row r="216" spans="1:9" s="1" customFormat="1" ht="52.5" customHeight="1">
      <c r="A216" s="5" t="s">
        <v>49</v>
      </c>
      <c r="B216" s="154" t="s">
        <v>50</v>
      </c>
      <c r="C216" s="154" t="s">
        <v>8</v>
      </c>
      <c r="D216" s="154" t="s">
        <v>51</v>
      </c>
      <c r="E216" s="154" t="s">
        <v>64</v>
      </c>
      <c r="F216" s="5" t="s">
        <v>1040</v>
      </c>
      <c r="G216" s="5" t="s">
        <v>1039</v>
      </c>
      <c r="H216" s="154" t="s">
        <v>65</v>
      </c>
      <c r="I216" s="7" t="s">
        <v>4</v>
      </c>
    </row>
    <row r="217" spans="1:9" s="1" customFormat="1" ht="14.1" customHeight="1">
      <c r="A217" s="7"/>
      <c r="B217" s="213" t="s">
        <v>58</v>
      </c>
      <c r="C217" s="213" t="s">
        <v>60</v>
      </c>
      <c r="D217" s="167" t="s">
        <v>361</v>
      </c>
      <c r="E217" s="7"/>
      <c r="F217" s="7"/>
      <c r="G217" s="7"/>
      <c r="I217" s="218"/>
    </row>
    <row r="218" spans="1:9" s="1" customFormat="1" ht="27.75" customHeight="1">
      <c r="A218" s="7">
        <v>1</v>
      </c>
      <c r="B218" s="213"/>
      <c r="C218" s="213"/>
      <c r="D218" s="167" t="s">
        <v>362</v>
      </c>
      <c r="E218" s="182">
        <v>100000</v>
      </c>
      <c r="F218" s="68">
        <f>E218</f>
        <v>100000</v>
      </c>
      <c r="G218" s="9" t="s">
        <v>17</v>
      </c>
      <c r="H218" s="37">
        <v>1</v>
      </c>
      <c r="I218" s="219"/>
    </row>
    <row r="219" spans="1:9" s="1" customFormat="1" ht="18" customHeight="1">
      <c r="A219" s="217" t="s">
        <v>41</v>
      </c>
      <c r="B219" s="217"/>
      <c r="C219" s="217"/>
      <c r="D219" s="217"/>
      <c r="E219" s="185">
        <f>SUM(E218:E218)</f>
        <v>100000</v>
      </c>
      <c r="F219" s="185">
        <f>SUM(F218:F218)</f>
        <v>100000</v>
      </c>
      <c r="G219" s="12"/>
      <c r="H219" s="150"/>
      <c r="I219" s="220"/>
    </row>
    <row r="222" spans="1:9" s="1" customFormat="1" ht="52.5" customHeight="1">
      <c r="A222" s="5" t="s">
        <v>49</v>
      </c>
      <c r="B222" s="154" t="s">
        <v>50</v>
      </c>
      <c r="C222" s="154" t="s">
        <v>8</v>
      </c>
      <c r="D222" s="154" t="s">
        <v>51</v>
      </c>
      <c r="E222" s="154" t="s">
        <v>64</v>
      </c>
      <c r="F222" s="5" t="s">
        <v>1040</v>
      </c>
      <c r="G222" s="5" t="s">
        <v>1039</v>
      </c>
      <c r="H222" s="154" t="s">
        <v>65</v>
      </c>
      <c r="I222" s="7" t="s">
        <v>4</v>
      </c>
    </row>
    <row r="223" spans="1:9" s="1" customFormat="1" ht="18" customHeight="1">
      <c r="A223" s="226">
        <v>1</v>
      </c>
      <c r="B223" s="211" t="s">
        <v>58</v>
      </c>
      <c r="C223" s="211" t="s">
        <v>60</v>
      </c>
      <c r="D223" s="38" t="s">
        <v>363</v>
      </c>
      <c r="E223" s="7"/>
      <c r="F223" s="7"/>
      <c r="G223" s="13"/>
      <c r="I223" s="224"/>
    </row>
    <row r="224" spans="1:9" s="1" customFormat="1" ht="18" customHeight="1">
      <c r="A224" s="226"/>
      <c r="B224" s="212"/>
      <c r="C224" s="212"/>
      <c r="D224" s="38" t="s">
        <v>204</v>
      </c>
      <c r="E224" s="72">
        <v>100000</v>
      </c>
      <c r="F224" s="70">
        <f>E224*0.5</f>
        <v>50000</v>
      </c>
      <c r="G224" s="9" t="s">
        <v>17</v>
      </c>
      <c r="H224" s="36">
        <v>0.5</v>
      </c>
      <c r="I224" s="225"/>
    </row>
    <row r="225" spans="1:9" s="1" customFormat="1" ht="18" customHeight="1">
      <c r="A225" s="7">
        <v>2</v>
      </c>
      <c r="B225" s="212"/>
      <c r="C225" s="212"/>
      <c r="D225" s="38" t="s">
        <v>205</v>
      </c>
      <c r="E225" s="73">
        <v>100000</v>
      </c>
      <c r="F225" s="71">
        <f t="shared" ref="F225:F227" si="17">E225*0.5</f>
        <v>50000</v>
      </c>
      <c r="G225" s="9" t="s">
        <v>17</v>
      </c>
      <c r="H225" s="37">
        <v>0.5</v>
      </c>
      <c r="I225" s="225"/>
    </row>
    <row r="226" spans="1:9" s="1" customFormat="1" ht="18" customHeight="1">
      <c r="A226" s="7">
        <v>3</v>
      </c>
      <c r="B226" s="212"/>
      <c r="C226" s="212"/>
      <c r="D226" s="38" t="s">
        <v>206</v>
      </c>
      <c r="E226" s="73">
        <v>50000</v>
      </c>
      <c r="F226" s="71">
        <f t="shared" si="17"/>
        <v>25000</v>
      </c>
      <c r="G226" s="9" t="s">
        <v>17</v>
      </c>
      <c r="H226" s="37">
        <v>0.5</v>
      </c>
      <c r="I226" s="225"/>
    </row>
    <row r="227" spans="1:9" s="1" customFormat="1" ht="18" customHeight="1">
      <c r="A227" s="7">
        <v>4</v>
      </c>
      <c r="B227" s="212"/>
      <c r="C227" s="212"/>
      <c r="D227" s="38" t="s">
        <v>207</v>
      </c>
      <c r="E227" s="182">
        <v>50000</v>
      </c>
      <c r="F227" s="185">
        <f t="shared" si="17"/>
        <v>25000</v>
      </c>
      <c r="G227" s="9" t="s">
        <v>17</v>
      </c>
      <c r="H227" s="152">
        <v>0.5</v>
      </c>
      <c r="I227" s="225"/>
    </row>
    <row r="228" spans="1:9" s="1" customFormat="1" ht="26.25" customHeight="1">
      <c r="A228" s="7">
        <v>5</v>
      </c>
      <c r="B228" s="223"/>
      <c r="C228" s="223"/>
      <c r="D228" s="38" t="s">
        <v>364</v>
      </c>
      <c r="E228" s="182">
        <v>721500</v>
      </c>
      <c r="F228" s="182">
        <v>721500</v>
      </c>
      <c r="G228" s="9"/>
      <c r="H228" s="152"/>
      <c r="I228" s="148"/>
    </row>
    <row r="229" spans="1:9" s="1" customFormat="1" ht="15" customHeight="1">
      <c r="A229" s="214" t="s">
        <v>41</v>
      </c>
      <c r="B229" s="215"/>
      <c r="C229" s="215"/>
      <c r="D229" s="216"/>
      <c r="E229" s="185">
        <f>SUM(E224:E228)</f>
        <v>1021500</v>
      </c>
      <c r="F229" s="185">
        <f>SUM(F224:F228)</f>
        <v>871500</v>
      </c>
      <c r="G229" s="12"/>
      <c r="H229" s="150"/>
      <c r="I229" s="7"/>
    </row>
    <row r="232" spans="1:9" s="1" customFormat="1" ht="52.5" customHeight="1">
      <c r="A232" s="5" t="s">
        <v>49</v>
      </c>
      <c r="B232" s="154" t="s">
        <v>50</v>
      </c>
      <c r="C232" s="154" t="s">
        <v>8</v>
      </c>
      <c r="D232" s="154" t="s">
        <v>51</v>
      </c>
      <c r="E232" s="154" t="s">
        <v>64</v>
      </c>
      <c r="F232" s="5" t="s">
        <v>1040</v>
      </c>
      <c r="G232" s="5" t="s">
        <v>1039</v>
      </c>
      <c r="H232" s="154" t="s">
        <v>65</v>
      </c>
      <c r="I232" s="7" t="s">
        <v>4</v>
      </c>
    </row>
    <row r="233" spans="1:9" s="1" customFormat="1" ht="14.1" customHeight="1">
      <c r="A233" s="7"/>
      <c r="B233" s="213" t="s">
        <v>58</v>
      </c>
      <c r="C233" s="213" t="s">
        <v>60</v>
      </c>
      <c r="D233" s="167" t="s">
        <v>365</v>
      </c>
      <c r="E233" s="7"/>
      <c r="F233" s="7"/>
      <c r="G233" s="7"/>
      <c r="I233" s="218"/>
    </row>
    <row r="234" spans="1:9" s="1" customFormat="1" ht="27.75" customHeight="1">
      <c r="A234" s="7">
        <v>1</v>
      </c>
      <c r="B234" s="213"/>
      <c r="C234" s="213"/>
      <c r="D234" s="167" t="s">
        <v>366</v>
      </c>
      <c r="E234" s="182">
        <v>160500</v>
      </c>
      <c r="F234" s="68">
        <f>E234</f>
        <v>160500</v>
      </c>
      <c r="G234" s="9" t="s">
        <v>17</v>
      </c>
      <c r="H234" s="37">
        <v>1</v>
      </c>
      <c r="I234" s="219"/>
    </row>
    <row r="235" spans="1:9" s="1" customFormat="1" ht="18" customHeight="1">
      <c r="A235" s="217" t="s">
        <v>41</v>
      </c>
      <c r="B235" s="217"/>
      <c r="C235" s="217"/>
      <c r="D235" s="217"/>
      <c r="E235" s="185">
        <f>SUM(E234:E234)</f>
        <v>160500</v>
      </c>
      <c r="F235" s="185">
        <f>SUM(F234:F234)</f>
        <v>160500</v>
      </c>
      <c r="G235" s="12"/>
      <c r="H235" s="150"/>
      <c r="I235" s="220"/>
    </row>
  </sheetData>
  <mergeCells count="88">
    <mergeCell ref="A229:D229"/>
    <mergeCell ref="B233:B234"/>
    <mergeCell ref="C233:C234"/>
    <mergeCell ref="I233:I235"/>
    <mergeCell ref="A235:D235"/>
    <mergeCell ref="A208:D208"/>
    <mergeCell ref="B212:B213"/>
    <mergeCell ref="C212:C213"/>
    <mergeCell ref="I212:I214"/>
    <mergeCell ref="A214:D214"/>
    <mergeCell ref="B217:B218"/>
    <mergeCell ref="C217:C218"/>
    <mergeCell ref="I217:I219"/>
    <mergeCell ref="A219:D219"/>
    <mergeCell ref="A223:A224"/>
    <mergeCell ref="B223:B228"/>
    <mergeCell ref="C223:C228"/>
    <mergeCell ref="I223:I227"/>
    <mergeCell ref="A195:A196"/>
    <mergeCell ref="B195:B207"/>
    <mergeCell ref="C195:C207"/>
    <mergeCell ref="I173:I178"/>
    <mergeCell ref="A179:D179"/>
    <mergeCell ref="A182:A183"/>
    <mergeCell ref="B182:B183"/>
    <mergeCell ref="C182:C183"/>
    <mergeCell ref="I182:I184"/>
    <mergeCell ref="A184:D184"/>
    <mergeCell ref="A188:A189"/>
    <mergeCell ref="B188:B191"/>
    <mergeCell ref="C188:C191"/>
    <mergeCell ref="I188:I192"/>
    <mergeCell ref="A192:D192"/>
    <mergeCell ref="A161:A162"/>
    <mergeCell ref="B161:B169"/>
    <mergeCell ref="C161:C169"/>
    <mergeCell ref="A170:D170"/>
    <mergeCell ref="A173:A174"/>
    <mergeCell ref="B173:B178"/>
    <mergeCell ref="C173:C178"/>
    <mergeCell ref="A158:D158"/>
    <mergeCell ref="A111:D111"/>
    <mergeCell ref="A114:A115"/>
    <mergeCell ref="B114:B126"/>
    <mergeCell ref="C114:C126"/>
    <mergeCell ref="A127:D127"/>
    <mergeCell ref="A129:A130"/>
    <mergeCell ref="B129:B141"/>
    <mergeCell ref="C129:C141"/>
    <mergeCell ref="A142:D142"/>
    <mergeCell ref="A143:I143"/>
    <mergeCell ref="A145:A146"/>
    <mergeCell ref="B145:B157"/>
    <mergeCell ref="C145:C157"/>
    <mergeCell ref="A9:D9"/>
    <mergeCell ref="A97:A98"/>
    <mergeCell ref="B97:B110"/>
    <mergeCell ref="C97:C110"/>
    <mergeCell ref="A51:A52"/>
    <mergeCell ref="B51:B63"/>
    <mergeCell ref="C51:C63"/>
    <mergeCell ref="A64:D64"/>
    <mergeCell ref="A66:A67"/>
    <mergeCell ref="B66:B78"/>
    <mergeCell ref="C66:C78"/>
    <mergeCell ref="A79:D79"/>
    <mergeCell ref="A81:A82"/>
    <mergeCell ref="B81:B93"/>
    <mergeCell ref="C81:C93"/>
    <mergeCell ref="A94:D94"/>
    <mergeCell ref="I28:I31"/>
    <mergeCell ref="A31:D31"/>
    <mergeCell ref="A35:A36"/>
    <mergeCell ref="B35:B47"/>
    <mergeCell ref="C35:C47"/>
    <mergeCell ref="A48:D48"/>
    <mergeCell ref="A12:A13"/>
    <mergeCell ref="B12:B24"/>
    <mergeCell ref="C12:C24"/>
    <mergeCell ref="A25:D25"/>
    <mergeCell ref="A28:A29"/>
    <mergeCell ref="B28:B30"/>
    <mergeCell ref="C28:C30"/>
    <mergeCell ref="A1:H1"/>
    <mergeCell ref="A4:A5"/>
    <mergeCell ref="B4:B8"/>
    <mergeCell ref="C4:C8"/>
    <mergeCell ref="I4:I8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211"/>
  <sheetViews>
    <sheetView tabSelected="1" workbookViewId="0">
      <selection sqref="A1:XFD1048576"/>
    </sheetView>
  </sheetViews>
  <sheetFormatPr defaultRowHeight="12.75"/>
  <cols>
    <col min="1" max="1" width="4.28515625" style="2" customWidth="1"/>
    <col min="2" max="2" width="16.85546875" style="35" customWidth="1"/>
    <col min="3" max="3" width="11" style="35" customWidth="1"/>
    <col min="4" max="4" width="59.7109375" style="2" customWidth="1"/>
    <col min="5" max="5" width="12.7109375" style="2" customWidth="1"/>
    <col min="6" max="6" width="19.28515625" style="2" customWidth="1"/>
    <col min="7" max="7" width="14.5703125" style="2" customWidth="1"/>
    <col min="8" max="8" width="11.7109375" style="2" customWidth="1"/>
    <col min="9" max="16384" width="9.140625" style="2"/>
  </cols>
  <sheetData>
    <row r="1" spans="1:8" s="1" customFormat="1" ht="21" customHeight="1">
      <c r="A1" s="207" t="s">
        <v>63</v>
      </c>
      <c r="B1" s="207"/>
      <c r="C1" s="207"/>
      <c r="D1" s="207"/>
      <c r="E1" s="207"/>
      <c r="F1" s="207"/>
      <c r="G1" s="207"/>
      <c r="H1" s="207"/>
    </row>
    <row r="2" spans="1:8" s="1" customFormat="1" ht="42.75" customHeight="1">
      <c r="A2" s="5" t="s">
        <v>49</v>
      </c>
      <c r="B2" s="154" t="s">
        <v>50</v>
      </c>
      <c r="C2" s="154" t="s">
        <v>8</v>
      </c>
      <c r="D2" s="154" t="s">
        <v>51</v>
      </c>
      <c r="E2" s="154" t="s">
        <v>64</v>
      </c>
      <c r="F2" s="5" t="s">
        <v>1040</v>
      </c>
      <c r="G2" s="5" t="s">
        <v>1039</v>
      </c>
      <c r="H2" s="158" t="s">
        <v>4</v>
      </c>
    </row>
    <row r="3" spans="1:8" s="1" customFormat="1" ht="19.5" customHeight="1">
      <c r="A3" s="7"/>
      <c r="B3" s="167" t="s">
        <v>58</v>
      </c>
      <c r="C3" s="146" t="s">
        <v>59</v>
      </c>
      <c r="D3" s="167" t="s">
        <v>56</v>
      </c>
      <c r="E3" s="7"/>
      <c r="F3" s="7"/>
      <c r="G3" s="7"/>
      <c r="H3" s="7"/>
    </row>
    <row r="4" spans="1:8" s="1" customFormat="1" ht="15.95" customHeight="1">
      <c r="A4" s="7">
        <v>1</v>
      </c>
      <c r="B4" s="147"/>
      <c r="C4" s="147"/>
      <c r="D4" s="167" t="s">
        <v>57</v>
      </c>
      <c r="E4" s="73">
        <v>30000</v>
      </c>
      <c r="F4" s="71">
        <f>E4</f>
        <v>30000</v>
      </c>
      <c r="G4" s="312" t="s">
        <v>17</v>
      </c>
      <c r="H4" s="171">
        <v>1</v>
      </c>
    </row>
    <row r="5" spans="1:8" ht="15.95" customHeight="1">
      <c r="A5" s="43"/>
      <c r="B5" s="172"/>
      <c r="C5" s="172"/>
      <c r="D5" s="145" t="s">
        <v>41</v>
      </c>
      <c r="E5" s="71">
        <f>SUM(E4:E4)</f>
        <v>30000</v>
      </c>
      <c r="F5" s="71">
        <f>SUM(F4:F4)</f>
        <v>30000</v>
      </c>
      <c r="G5" s="203"/>
      <c r="H5" s="43"/>
    </row>
    <row r="6" spans="1:8" ht="15.95" customHeight="1"/>
    <row r="7" spans="1:8" s="1" customFormat="1" ht="47.25" customHeight="1">
      <c r="A7" s="5" t="s">
        <v>49</v>
      </c>
      <c r="B7" s="154" t="s">
        <v>50</v>
      </c>
      <c r="C7" s="154" t="s">
        <v>8</v>
      </c>
      <c r="D7" s="154" t="s">
        <v>51</v>
      </c>
      <c r="E7" s="154" t="s">
        <v>64</v>
      </c>
      <c r="F7" s="5" t="s">
        <v>1040</v>
      </c>
      <c r="G7" s="5" t="s">
        <v>1039</v>
      </c>
      <c r="H7" s="158" t="s">
        <v>4</v>
      </c>
    </row>
    <row r="8" spans="1:8" s="1" customFormat="1" ht="15.95" customHeight="1">
      <c r="A8" s="7"/>
      <c r="B8" s="167" t="s">
        <v>58</v>
      </c>
      <c r="C8" s="146" t="s">
        <v>59</v>
      </c>
      <c r="D8" s="167" t="s">
        <v>61</v>
      </c>
      <c r="E8" s="7"/>
      <c r="F8" s="7"/>
      <c r="G8" s="7"/>
      <c r="H8" s="7"/>
    </row>
    <row r="9" spans="1:8" s="1" customFormat="1" ht="15.95" customHeight="1">
      <c r="A9" s="7">
        <v>1</v>
      </c>
      <c r="B9" s="155"/>
      <c r="C9" s="147"/>
      <c r="D9" s="167" t="s">
        <v>62</v>
      </c>
      <c r="E9" s="73">
        <v>10000</v>
      </c>
      <c r="F9" s="71">
        <f>E9</f>
        <v>10000</v>
      </c>
      <c r="G9" s="312" t="s">
        <v>17</v>
      </c>
      <c r="H9" s="171">
        <v>1</v>
      </c>
    </row>
    <row r="10" spans="1:8" ht="15.95" customHeight="1">
      <c r="A10" s="43"/>
      <c r="B10" s="172"/>
      <c r="C10" s="172"/>
      <c r="D10" s="145" t="s">
        <v>41</v>
      </c>
      <c r="E10" s="71">
        <f>SUM(E9:E9)</f>
        <v>10000</v>
      </c>
      <c r="F10" s="71">
        <f>SUM(F9:F9)</f>
        <v>10000</v>
      </c>
      <c r="G10" s="203"/>
      <c r="H10" s="43"/>
    </row>
    <row r="11" spans="1:8" ht="15.95" customHeight="1"/>
    <row r="12" spans="1:8" s="1" customFormat="1" ht="44.25" customHeight="1">
      <c r="A12" s="5" t="s">
        <v>49</v>
      </c>
      <c r="B12" s="154" t="s">
        <v>50</v>
      </c>
      <c r="C12" s="154" t="s">
        <v>8</v>
      </c>
      <c r="D12" s="154" t="s">
        <v>51</v>
      </c>
      <c r="E12" s="154" t="s">
        <v>64</v>
      </c>
      <c r="F12" s="5" t="s">
        <v>1040</v>
      </c>
      <c r="G12" s="5" t="s">
        <v>1039</v>
      </c>
      <c r="H12" s="158" t="s">
        <v>4</v>
      </c>
    </row>
    <row r="13" spans="1:8" s="1" customFormat="1" ht="15.95" customHeight="1">
      <c r="A13" s="7"/>
      <c r="B13" s="167" t="s">
        <v>58</v>
      </c>
      <c r="C13" s="146" t="s">
        <v>59</v>
      </c>
      <c r="D13" s="167" t="s">
        <v>520</v>
      </c>
      <c r="E13" s="7"/>
      <c r="F13" s="7"/>
      <c r="G13" s="7"/>
      <c r="H13" s="7"/>
    </row>
    <row r="14" spans="1:8" s="1" customFormat="1" ht="43.5" customHeight="1">
      <c r="A14" s="7">
        <v>1</v>
      </c>
      <c r="B14" s="167"/>
      <c r="C14" s="146"/>
      <c r="D14" s="167" t="s">
        <v>519</v>
      </c>
      <c r="E14" s="182">
        <v>5999500</v>
      </c>
      <c r="F14" s="185">
        <f>E14</f>
        <v>5999500</v>
      </c>
      <c r="G14" s="13" t="s">
        <v>17</v>
      </c>
      <c r="H14" s="313">
        <v>1</v>
      </c>
    </row>
    <row r="15" spans="1:8" s="1" customFormat="1" ht="15" customHeight="1">
      <c r="A15" s="7">
        <v>2</v>
      </c>
      <c r="B15" s="167"/>
      <c r="C15" s="146"/>
      <c r="D15" s="167" t="s">
        <v>500</v>
      </c>
      <c r="E15" s="182">
        <v>200000</v>
      </c>
      <c r="F15" s="185">
        <f>E15*0.5</f>
        <v>100000</v>
      </c>
      <c r="G15" s="13" t="s">
        <v>17</v>
      </c>
      <c r="H15" s="313">
        <v>0.5</v>
      </c>
    </row>
    <row r="16" spans="1:8" s="1" customFormat="1" ht="15" customHeight="1">
      <c r="A16" s="7">
        <v>3</v>
      </c>
      <c r="B16" s="167"/>
      <c r="C16" s="146"/>
      <c r="D16" s="167" t="s">
        <v>501</v>
      </c>
      <c r="E16" s="182">
        <v>200000</v>
      </c>
      <c r="F16" s="185">
        <f>E16*0.5</f>
        <v>100000</v>
      </c>
      <c r="G16" s="13" t="s">
        <v>17</v>
      </c>
      <c r="H16" s="313">
        <v>0.5</v>
      </c>
    </row>
    <row r="17" spans="1:8" s="1" customFormat="1" ht="15" customHeight="1">
      <c r="A17" s="7">
        <v>4</v>
      </c>
      <c r="B17" s="167"/>
      <c r="C17" s="146"/>
      <c r="D17" s="167" t="s">
        <v>502</v>
      </c>
      <c r="E17" s="182">
        <v>100000</v>
      </c>
      <c r="F17" s="185">
        <f>E17*0.5</f>
        <v>50000</v>
      </c>
      <c r="G17" s="13" t="s">
        <v>17</v>
      </c>
      <c r="H17" s="313">
        <v>0.5</v>
      </c>
    </row>
    <row r="18" spans="1:8" s="1" customFormat="1" ht="15" customHeight="1">
      <c r="A18" s="7">
        <v>5</v>
      </c>
      <c r="B18" s="167"/>
      <c r="C18" s="146"/>
      <c r="D18" s="167" t="s">
        <v>503</v>
      </c>
      <c r="E18" s="182">
        <v>100000</v>
      </c>
      <c r="F18" s="185">
        <f t="shared" ref="F18:F25" si="0">E18*0.5</f>
        <v>50000</v>
      </c>
      <c r="G18" s="13" t="s">
        <v>17</v>
      </c>
      <c r="H18" s="313">
        <v>0.5</v>
      </c>
    </row>
    <row r="19" spans="1:8" s="1" customFormat="1" ht="15" customHeight="1">
      <c r="A19" s="7">
        <v>6</v>
      </c>
      <c r="B19" s="167"/>
      <c r="C19" s="146"/>
      <c r="D19" s="167" t="s">
        <v>504</v>
      </c>
      <c r="E19" s="182">
        <v>100000</v>
      </c>
      <c r="F19" s="185">
        <f>E19*0.5</f>
        <v>50000</v>
      </c>
      <c r="G19" s="13" t="s">
        <v>17</v>
      </c>
      <c r="H19" s="313">
        <v>0.5</v>
      </c>
    </row>
    <row r="20" spans="1:8" s="1" customFormat="1" ht="15" customHeight="1">
      <c r="A20" s="7">
        <v>7</v>
      </c>
      <c r="B20" s="167"/>
      <c r="C20" s="146"/>
      <c r="D20" s="167" t="s">
        <v>505</v>
      </c>
      <c r="E20" s="182">
        <v>50000</v>
      </c>
      <c r="F20" s="185">
        <f t="shared" si="0"/>
        <v>25000</v>
      </c>
      <c r="G20" s="13" t="s">
        <v>17</v>
      </c>
      <c r="H20" s="313">
        <v>0.5</v>
      </c>
    </row>
    <row r="21" spans="1:8" s="1" customFormat="1" ht="15" customHeight="1">
      <c r="A21" s="7">
        <v>8</v>
      </c>
      <c r="B21" s="167"/>
      <c r="C21" s="146"/>
      <c r="D21" s="167" t="s">
        <v>506</v>
      </c>
      <c r="E21" s="182">
        <v>50000</v>
      </c>
      <c r="F21" s="185">
        <f t="shared" si="0"/>
        <v>25000</v>
      </c>
      <c r="G21" s="13" t="s">
        <v>17</v>
      </c>
      <c r="H21" s="313">
        <v>0.5</v>
      </c>
    </row>
    <row r="22" spans="1:8" s="1" customFormat="1" ht="15" customHeight="1">
      <c r="A22" s="7">
        <v>9</v>
      </c>
      <c r="B22" s="167"/>
      <c r="C22" s="146"/>
      <c r="D22" s="167" t="s">
        <v>507</v>
      </c>
      <c r="E22" s="182">
        <v>50000</v>
      </c>
      <c r="F22" s="185">
        <f t="shared" si="0"/>
        <v>25000</v>
      </c>
      <c r="G22" s="13" t="s">
        <v>17</v>
      </c>
      <c r="H22" s="313">
        <v>0.5</v>
      </c>
    </row>
    <row r="23" spans="1:8" s="1" customFormat="1" ht="15" customHeight="1">
      <c r="A23" s="7">
        <v>10</v>
      </c>
      <c r="B23" s="167"/>
      <c r="C23" s="146"/>
      <c r="D23" s="167" t="s">
        <v>508</v>
      </c>
      <c r="E23" s="182">
        <v>50000</v>
      </c>
      <c r="F23" s="185">
        <f t="shared" si="0"/>
        <v>25000</v>
      </c>
      <c r="G23" s="13" t="s">
        <v>17</v>
      </c>
      <c r="H23" s="313">
        <v>0.5</v>
      </c>
    </row>
    <row r="24" spans="1:8" ht="15" customHeight="1">
      <c r="A24" s="7">
        <v>11</v>
      </c>
      <c r="B24" s="150"/>
      <c r="C24" s="150"/>
      <c r="D24" s="167" t="s">
        <v>509</v>
      </c>
      <c r="E24" s="182">
        <v>50000</v>
      </c>
      <c r="F24" s="185">
        <f t="shared" si="0"/>
        <v>25000</v>
      </c>
      <c r="G24" s="13" t="s">
        <v>17</v>
      </c>
      <c r="H24" s="313">
        <v>0.5</v>
      </c>
    </row>
    <row r="25" spans="1:8" ht="15" customHeight="1">
      <c r="A25" s="7">
        <v>12</v>
      </c>
      <c r="B25" s="172"/>
      <c r="C25" s="172"/>
      <c r="D25" s="167" t="s">
        <v>510</v>
      </c>
      <c r="E25" s="182">
        <v>50000</v>
      </c>
      <c r="F25" s="185">
        <f t="shared" si="0"/>
        <v>25000</v>
      </c>
      <c r="G25" s="13" t="s">
        <v>17</v>
      </c>
      <c r="H25" s="313">
        <v>0.5</v>
      </c>
    </row>
    <row r="26" spans="1:8" ht="15" customHeight="1">
      <c r="A26" s="7"/>
      <c r="B26" s="172"/>
      <c r="C26" s="172"/>
      <c r="D26" s="145" t="s">
        <v>41</v>
      </c>
      <c r="E26" s="71">
        <f>SUM(E14:E25)</f>
        <v>6999500</v>
      </c>
      <c r="F26" s="71">
        <f>SUM(F14:F25)</f>
        <v>6499500</v>
      </c>
      <c r="G26" s="203"/>
      <c r="H26" s="43"/>
    </row>
    <row r="27" spans="1:8" ht="14.25" customHeight="1">
      <c r="A27" s="7"/>
      <c r="B27" s="172"/>
      <c r="C27" s="172"/>
      <c r="D27" s="167"/>
    </row>
    <row r="28" spans="1:8" s="1" customFormat="1" ht="43.5" customHeight="1">
      <c r="A28" s="5" t="s">
        <v>49</v>
      </c>
      <c r="B28" s="154" t="s">
        <v>50</v>
      </c>
      <c r="C28" s="154" t="s">
        <v>8</v>
      </c>
      <c r="D28" s="154" t="s">
        <v>51</v>
      </c>
      <c r="E28" s="154" t="s">
        <v>64</v>
      </c>
      <c r="F28" s="5" t="s">
        <v>1040</v>
      </c>
      <c r="G28" s="5" t="s">
        <v>1039</v>
      </c>
      <c r="H28" s="158" t="s">
        <v>4</v>
      </c>
    </row>
    <row r="29" spans="1:8" s="1" customFormat="1" ht="15.95" customHeight="1">
      <c r="A29" s="7"/>
      <c r="B29" s="167" t="s">
        <v>58</v>
      </c>
      <c r="C29" s="146" t="s">
        <v>59</v>
      </c>
      <c r="D29" s="167" t="s">
        <v>499</v>
      </c>
      <c r="E29" s="7"/>
      <c r="F29" s="7"/>
      <c r="G29" s="7"/>
      <c r="H29" s="7"/>
    </row>
    <row r="30" spans="1:8" s="1" customFormat="1" ht="15.95" customHeight="1">
      <c r="A30" s="7">
        <v>1</v>
      </c>
      <c r="B30" s="155"/>
      <c r="C30" s="147"/>
      <c r="D30" s="167" t="s">
        <v>500</v>
      </c>
      <c r="E30" s="73">
        <v>200000</v>
      </c>
      <c r="F30" s="71">
        <f>E30*0.5</f>
        <v>100000</v>
      </c>
      <c r="G30" s="71">
        <f>E30*0.5</f>
        <v>100000</v>
      </c>
      <c r="H30" s="171">
        <v>1</v>
      </c>
    </row>
    <row r="31" spans="1:8" s="1" customFormat="1" ht="15.95" customHeight="1">
      <c r="A31" s="7">
        <v>2</v>
      </c>
      <c r="B31" s="155"/>
      <c r="C31" s="147"/>
      <c r="D31" s="167" t="s">
        <v>501</v>
      </c>
      <c r="E31" s="73">
        <v>200000</v>
      </c>
      <c r="F31" s="71">
        <f t="shared" ref="F31:F41" si="1">E31*0.5</f>
        <v>100000</v>
      </c>
      <c r="G31" s="71">
        <f t="shared" ref="G31:G42" si="2">E31*0.5</f>
        <v>100000</v>
      </c>
      <c r="H31" s="171">
        <v>1</v>
      </c>
    </row>
    <row r="32" spans="1:8" s="1" customFormat="1" ht="15.95" customHeight="1">
      <c r="A32" s="7">
        <v>3</v>
      </c>
      <c r="B32" s="155"/>
      <c r="C32" s="147"/>
      <c r="D32" s="167" t="s">
        <v>502</v>
      </c>
      <c r="E32" s="73">
        <v>100000</v>
      </c>
      <c r="F32" s="71">
        <f t="shared" si="1"/>
        <v>50000</v>
      </c>
      <c r="G32" s="71">
        <f t="shared" si="2"/>
        <v>50000</v>
      </c>
      <c r="H32" s="171">
        <v>1</v>
      </c>
    </row>
    <row r="33" spans="1:8" s="1" customFormat="1" ht="15.95" customHeight="1">
      <c r="A33" s="7">
        <v>4</v>
      </c>
      <c r="B33" s="155"/>
      <c r="C33" s="147"/>
      <c r="D33" s="167" t="s">
        <v>503</v>
      </c>
      <c r="E33" s="73">
        <v>100000</v>
      </c>
      <c r="F33" s="71">
        <f t="shared" si="1"/>
        <v>50000</v>
      </c>
      <c r="G33" s="71">
        <f t="shared" si="2"/>
        <v>50000</v>
      </c>
      <c r="H33" s="171">
        <v>1</v>
      </c>
    </row>
    <row r="34" spans="1:8" s="1" customFormat="1" ht="15.95" customHeight="1">
      <c r="A34" s="7">
        <v>5</v>
      </c>
      <c r="B34" s="155"/>
      <c r="C34" s="147"/>
      <c r="D34" s="167" t="s">
        <v>504</v>
      </c>
      <c r="E34" s="73">
        <v>100000</v>
      </c>
      <c r="F34" s="71">
        <f t="shared" si="1"/>
        <v>50000</v>
      </c>
      <c r="G34" s="71">
        <f t="shared" si="2"/>
        <v>50000</v>
      </c>
      <c r="H34" s="171">
        <v>1</v>
      </c>
    </row>
    <row r="35" spans="1:8" s="1" customFormat="1" ht="15.95" customHeight="1">
      <c r="A35" s="7">
        <v>6</v>
      </c>
      <c r="B35" s="155"/>
      <c r="C35" s="147"/>
      <c r="D35" s="167" t="s">
        <v>505</v>
      </c>
      <c r="E35" s="73">
        <v>50000</v>
      </c>
      <c r="F35" s="71">
        <f t="shared" si="1"/>
        <v>25000</v>
      </c>
      <c r="G35" s="71">
        <f t="shared" si="2"/>
        <v>25000</v>
      </c>
      <c r="H35" s="171">
        <v>1</v>
      </c>
    </row>
    <row r="36" spans="1:8" s="1" customFormat="1" ht="15.95" customHeight="1">
      <c r="A36" s="7">
        <v>7</v>
      </c>
      <c r="B36" s="155"/>
      <c r="C36" s="147"/>
      <c r="D36" s="167" t="s">
        <v>506</v>
      </c>
      <c r="E36" s="73">
        <v>50000</v>
      </c>
      <c r="F36" s="71">
        <f t="shared" si="1"/>
        <v>25000</v>
      </c>
      <c r="G36" s="71">
        <f t="shared" si="2"/>
        <v>25000</v>
      </c>
      <c r="H36" s="171">
        <v>1</v>
      </c>
    </row>
    <row r="37" spans="1:8" s="1" customFormat="1" ht="15.95" customHeight="1">
      <c r="A37" s="7">
        <v>8</v>
      </c>
      <c r="B37" s="155"/>
      <c r="C37" s="147"/>
      <c r="D37" s="167" t="s">
        <v>507</v>
      </c>
      <c r="E37" s="73">
        <v>50000</v>
      </c>
      <c r="F37" s="71">
        <f t="shared" si="1"/>
        <v>25000</v>
      </c>
      <c r="G37" s="71">
        <f t="shared" si="2"/>
        <v>25000</v>
      </c>
      <c r="H37" s="171">
        <v>1</v>
      </c>
    </row>
    <row r="38" spans="1:8" s="1" customFormat="1" ht="15.95" customHeight="1">
      <c r="A38" s="7">
        <v>9</v>
      </c>
      <c r="B38" s="155"/>
      <c r="C38" s="147"/>
      <c r="D38" s="167" t="s">
        <v>508</v>
      </c>
      <c r="E38" s="73">
        <v>50000</v>
      </c>
      <c r="F38" s="71">
        <f t="shared" si="1"/>
        <v>25000</v>
      </c>
      <c r="G38" s="71">
        <f t="shared" si="2"/>
        <v>25000</v>
      </c>
      <c r="H38" s="171">
        <v>1</v>
      </c>
    </row>
    <row r="39" spans="1:8" s="1" customFormat="1" ht="15.95" customHeight="1">
      <c r="A39" s="7">
        <v>10</v>
      </c>
      <c r="B39" s="155"/>
      <c r="C39" s="147"/>
      <c r="D39" s="167" t="s">
        <v>509</v>
      </c>
      <c r="E39" s="73">
        <v>50000</v>
      </c>
      <c r="F39" s="71">
        <f t="shared" si="1"/>
        <v>25000</v>
      </c>
      <c r="G39" s="71">
        <f t="shared" si="2"/>
        <v>25000</v>
      </c>
      <c r="H39" s="171">
        <v>1</v>
      </c>
    </row>
    <row r="40" spans="1:8" s="1" customFormat="1" ht="15.95" customHeight="1">
      <c r="A40" s="7">
        <v>11</v>
      </c>
      <c r="B40" s="155"/>
      <c r="C40" s="147"/>
      <c r="D40" s="167" t="s">
        <v>510</v>
      </c>
      <c r="E40" s="73">
        <v>50000</v>
      </c>
      <c r="F40" s="71">
        <f t="shared" si="1"/>
        <v>25000</v>
      </c>
      <c r="G40" s="71">
        <f t="shared" si="2"/>
        <v>25000</v>
      </c>
      <c r="H40" s="171">
        <v>1</v>
      </c>
    </row>
    <row r="41" spans="1:8" s="1" customFormat="1" ht="15.95" customHeight="1">
      <c r="A41" s="7">
        <v>12</v>
      </c>
      <c r="B41" s="155"/>
      <c r="C41" s="147"/>
      <c r="D41" s="167" t="s">
        <v>511</v>
      </c>
      <c r="E41" s="73">
        <v>50000</v>
      </c>
      <c r="F41" s="71">
        <f t="shared" si="1"/>
        <v>25000</v>
      </c>
      <c r="G41" s="71">
        <f t="shared" si="2"/>
        <v>25000</v>
      </c>
      <c r="H41" s="171">
        <v>1</v>
      </c>
    </row>
    <row r="42" spans="1:8" ht="15.95" customHeight="1">
      <c r="A42" s="43"/>
      <c r="B42" s="172"/>
      <c r="C42" s="172"/>
      <c r="D42" s="145" t="s">
        <v>41</v>
      </c>
      <c r="E42" s="71">
        <f>SUM(E30:E41)</f>
        <v>1050000</v>
      </c>
      <c r="F42" s="71">
        <f>SUM(F30:F41)</f>
        <v>525000</v>
      </c>
      <c r="G42" s="71">
        <f t="shared" si="2"/>
        <v>525000</v>
      </c>
      <c r="H42" s="171">
        <v>1</v>
      </c>
    </row>
    <row r="43" spans="1:8" ht="15.95" customHeight="1"/>
    <row r="44" spans="1:8" s="1" customFormat="1" ht="44.25" customHeight="1">
      <c r="A44" s="5" t="s">
        <v>49</v>
      </c>
      <c r="B44" s="154" t="s">
        <v>50</v>
      </c>
      <c r="C44" s="154" t="s">
        <v>8</v>
      </c>
      <c r="D44" s="154" t="s">
        <v>51</v>
      </c>
      <c r="E44" s="154" t="s">
        <v>64</v>
      </c>
      <c r="F44" s="5" t="s">
        <v>1040</v>
      </c>
      <c r="G44" s="5" t="s">
        <v>1039</v>
      </c>
      <c r="H44" s="158" t="s">
        <v>4</v>
      </c>
    </row>
    <row r="45" spans="1:8" s="1" customFormat="1" ht="15.95" customHeight="1">
      <c r="A45" s="7"/>
      <c r="B45" s="167" t="s">
        <v>58</v>
      </c>
      <c r="C45" s="146" t="s">
        <v>59</v>
      </c>
      <c r="D45" s="167" t="s">
        <v>518</v>
      </c>
      <c r="E45" s="7"/>
      <c r="F45" s="7"/>
      <c r="G45" s="7"/>
      <c r="H45" s="7"/>
    </row>
    <row r="46" spans="1:8" s="1" customFormat="1" ht="19.5" customHeight="1">
      <c r="A46" s="7">
        <v>1</v>
      </c>
      <c r="B46" s="167"/>
      <c r="C46" s="146"/>
      <c r="D46" s="167" t="s">
        <v>511</v>
      </c>
      <c r="E46" s="182">
        <v>50000</v>
      </c>
      <c r="F46" s="185">
        <f>E46*0.5</f>
        <v>25000</v>
      </c>
      <c r="G46" s="13" t="s">
        <v>17</v>
      </c>
      <c r="H46" s="313">
        <v>0.5</v>
      </c>
    </row>
    <row r="47" spans="1:8" s="1" customFormat="1" ht="15" customHeight="1">
      <c r="A47" s="7">
        <v>2</v>
      </c>
      <c r="B47" s="167"/>
      <c r="C47" s="146"/>
      <c r="D47" s="167" t="s">
        <v>521</v>
      </c>
      <c r="E47" s="182">
        <v>20000</v>
      </c>
      <c r="F47" s="185">
        <f>E47</f>
        <v>20000</v>
      </c>
      <c r="G47" s="13" t="s">
        <v>17</v>
      </c>
      <c r="H47" s="313">
        <v>1</v>
      </c>
    </row>
    <row r="48" spans="1:8" s="1" customFormat="1" ht="15" customHeight="1">
      <c r="A48" s="7">
        <v>3</v>
      </c>
      <c r="B48" s="167"/>
      <c r="C48" s="146"/>
      <c r="D48" s="167" t="s">
        <v>522</v>
      </c>
      <c r="E48" s="182">
        <v>20000</v>
      </c>
      <c r="F48" s="185">
        <f>E48*0.5</f>
        <v>10000</v>
      </c>
      <c r="G48" s="13" t="s">
        <v>17</v>
      </c>
      <c r="H48" s="313">
        <v>1</v>
      </c>
    </row>
    <row r="49" spans="1:8" s="1" customFormat="1" ht="15" customHeight="1">
      <c r="A49" s="7">
        <v>4</v>
      </c>
      <c r="B49" s="167"/>
      <c r="C49" s="146"/>
      <c r="D49" s="167" t="s">
        <v>523</v>
      </c>
      <c r="E49" s="182">
        <v>20000</v>
      </c>
      <c r="F49" s="185">
        <f>E49</f>
        <v>20000</v>
      </c>
      <c r="G49" s="13" t="s">
        <v>17</v>
      </c>
      <c r="H49" s="313">
        <v>0.5</v>
      </c>
    </row>
    <row r="50" spans="1:8" s="1" customFormat="1" ht="15" customHeight="1">
      <c r="A50" s="7">
        <v>5</v>
      </c>
      <c r="B50" s="167"/>
      <c r="C50" s="146"/>
      <c r="D50" s="167" t="s">
        <v>524</v>
      </c>
      <c r="E50" s="182">
        <v>20000</v>
      </c>
      <c r="F50" s="185">
        <f>E50</f>
        <v>20000</v>
      </c>
      <c r="G50" s="13" t="s">
        <v>17</v>
      </c>
      <c r="H50" s="313">
        <v>1</v>
      </c>
    </row>
    <row r="51" spans="1:8" s="1" customFormat="1" ht="15" customHeight="1">
      <c r="A51" s="7">
        <v>6</v>
      </c>
      <c r="B51" s="167"/>
      <c r="C51" s="146"/>
      <c r="D51" s="167" t="s">
        <v>525</v>
      </c>
      <c r="E51" s="182">
        <v>20000</v>
      </c>
      <c r="F51" s="185">
        <f>E51</f>
        <v>20000</v>
      </c>
      <c r="G51" s="13" t="s">
        <v>17</v>
      </c>
      <c r="H51" s="313">
        <v>0.5</v>
      </c>
    </row>
    <row r="52" spans="1:8" s="1" customFormat="1" ht="15" customHeight="1">
      <c r="A52" s="7">
        <v>7</v>
      </c>
      <c r="B52" s="167"/>
      <c r="C52" s="146"/>
      <c r="D52" s="167" t="s">
        <v>531</v>
      </c>
      <c r="E52" s="182">
        <v>20000</v>
      </c>
      <c r="F52" s="185">
        <f t="shared" ref="F52:F57" si="3">E52</f>
        <v>20000</v>
      </c>
      <c r="G52" s="13" t="s">
        <v>17</v>
      </c>
      <c r="H52" s="313">
        <v>1</v>
      </c>
    </row>
    <row r="53" spans="1:8" s="1" customFormat="1" ht="15" customHeight="1">
      <c r="A53" s="7">
        <v>8</v>
      </c>
      <c r="B53" s="167"/>
      <c r="C53" s="146"/>
      <c r="D53" s="167" t="s">
        <v>526</v>
      </c>
      <c r="E53" s="182">
        <v>20000</v>
      </c>
      <c r="F53" s="185">
        <f t="shared" si="3"/>
        <v>20000</v>
      </c>
      <c r="G53" s="13" t="s">
        <v>17</v>
      </c>
      <c r="H53" s="313">
        <v>1</v>
      </c>
    </row>
    <row r="54" spans="1:8" s="1" customFormat="1" ht="15" customHeight="1">
      <c r="A54" s="7">
        <v>9</v>
      </c>
      <c r="B54" s="167"/>
      <c r="C54" s="146"/>
      <c r="D54" s="167" t="s">
        <v>527</v>
      </c>
      <c r="E54" s="182">
        <v>20000</v>
      </c>
      <c r="F54" s="185">
        <f t="shared" si="3"/>
        <v>20000</v>
      </c>
      <c r="G54" s="13" t="s">
        <v>17</v>
      </c>
      <c r="H54" s="313">
        <v>1</v>
      </c>
    </row>
    <row r="55" spans="1:8" s="1" customFormat="1" ht="15" customHeight="1">
      <c r="A55" s="7">
        <v>10</v>
      </c>
      <c r="B55" s="167"/>
      <c r="C55" s="146"/>
      <c r="D55" s="167" t="s">
        <v>528</v>
      </c>
      <c r="E55" s="182">
        <v>20000</v>
      </c>
      <c r="F55" s="185">
        <f t="shared" si="3"/>
        <v>20000</v>
      </c>
      <c r="G55" s="13" t="s">
        <v>17</v>
      </c>
      <c r="H55" s="313">
        <v>1</v>
      </c>
    </row>
    <row r="56" spans="1:8" s="1" customFormat="1" ht="15" customHeight="1">
      <c r="A56" s="7">
        <v>11</v>
      </c>
      <c r="B56" s="167"/>
      <c r="C56" s="146"/>
      <c r="D56" s="167" t="s">
        <v>529</v>
      </c>
      <c r="E56" s="182">
        <v>20000</v>
      </c>
      <c r="F56" s="185">
        <f t="shared" si="3"/>
        <v>20000</v>
      </c>
      <c r="G56" s="13" t="s">
        <v>17</v>
      </c>
      <c r="H56" s="313">
        <v>1</v>
      </c>
    </row>
    <row r="57" spans="1:8" s="1" customFormat="1" ht="15" customHeight="1">
      <c r="A57" s="7">
        <v>12</v>
      </c>
      <c r="B57" s="167"/>
      <c r="C57" s="146"/>
      <c r="D57" s="167" t="s">
        <v>530</v>
      </c>
      <c r="E57" s="182">
        <v>20000</v>
      </c>
      <c r="F57" s="185">
        <f t="shared" si="3"/>
        <v>20000</v>
      </c>
      <c r="G57" s="13" t="s">
        <v>17</v>
      </c>
      <c r="H57" s="313">
        <v>1</v>
      </c>
    </row>
    <row r="58" spans="1:8" s="1" customFormat="1" ht="15" customHeight="1">
      <c r="A58" s="7"/>
      <c r="B58" s="167"/>
      <c r="C58" s="146"/>
      <c r="D58" s="194" t="s">
        <v>41</v>
      </c>
      <c r="E58" s="182">
        <f>SUM(E46:E57)</f>
        <v>270000</v>
      </c>
      <c r="F58" s="185">
        <f>SUM(F46:F57)</f>
        <v>235000</v>
      </c>
      <c r="G58" s="13"/>
      <c r="H58" s="313"/>
    </row>
    <row r="59" spans="1:8" s="1" customFormat="1" ht="15" customHeight="1">
      <c r="A59" s="7"/>
      <c r="B59" s="167"/>
      <c r="C59" s="146"/>
      <c r="D59" s="167"/>
      <c r="E59" s="11"/>
      <c r="F59" s="12"/>
      <c r="G59" s="13"/>
      <c r="H59" s="313"/>
    </row>
    <row r="60" spans="1:8" s="1" customFormat="1" ht="39" customHeight="1">
      <c r="A60" s="5" t="s">
        <v>49</v>
      </c>
      <c r="B60" s="154" t="s">
        <v>50</v>
      </c>
      <c r="C60" s="154" t="s">
        <v>8</v>
      </c>
      <c r="D60" s="154" t="s">
        <v>51</v>
      </c>
      <c r="E60" s="154" t="s">
        <v>64</v>
      </c>
      <c r="F60" s="5" t="s">
        <v>1040</v>
      </c>
      <c r="G60" s="5" t="s">
        <v>1039</v>
      </c>
      <c r="H60" s="158" t="s">
        <v>4</v>
      </c>
    </row>
    <row r="61" spans="1:8" s="1" customFormat="1" ht="15.95" customHeight="1">
      <c r="A61" s="7"/>
      <c r="B61" s="167" t="s">
        <v>58</v>
      </c>
      <c r="C61" s="146" t="s">
        <v>59</v>
      </c>
      <c r="D61" s="167" t="s">
        <v>532</v>
      </c>
      <c r="E61" s="7"/>
      <c r="F61" s="7"/>
      <c r="G61" s="7"/>
      <c r="H61" s="7"/>
    </row>
    <row r="62" spans="1:8" s="1" customFormat="1" ht="19.5" customHeight="1">
      <c r="A62" s="7">
        <v>1</v>
      </c>
      <c r="B62" s="167"/>
      <c r="C62" s="146"/>
      <c r="D62" s="167" t="s">
        <v>533</v>
      </c>
      <c r="E62" s="182">
        <v>20000</v>
      </c>
      <c r="F62" s="185">
        <f>E62</f>
        <v>20000</v>
      </c>
      <c r="G62" s="13" t="s">
        <v>17</v>
      </c>
      <c r="H62" s="313">
        <v>1</v>
      </c>
    </row>
    <row r="63" spans="1:8" s="1" customFormat="1" ht="15" customHeight="1">
      <c r="A63" s="7">
        <v>2</v>
      </c>
      <c r="B63" s="167"/>
      <c r="C63" s="146"/>
      <c r="D63" s="167" t="s">
        <v>534</v>
      </c>
      <c r="E63" s="182">
        <v>20000</v>
      </c>
      <c r="F63" s="185">
        <f t="shared" ref="F63:F73" si="4">E63</f>
        <v>20000</v>
      </c>
      <c r="G63" s="13" t="s">
        <v>17</v>
      </c>
      <c r="H63" s="313">
        <v>1</v>
      </c>
    </row>
    <row r="64" spans="1:8" s="1" customFormat="1" ht="15" customHeight="1">
      <c r="A64" s="7">
        <v>3</v>
      </c>
      <c r="B64" s="167"/>
      <c r="C64" s="146"/>
      <c r="D64" s="167" t="s">
        <v>535</v>
      </c>
      <c r="E64" s="182">
        <v>20000</v>
      </c>
      <c r="F64" s="185">
        <f t="shared" si="4"/>
        <v>20000</v>
      </c>
      <c r="G64" s="13" t="s">
        <v>17</v>
      </c>
      <c r="H64" s="313">
        <v>1</v>
      </c>
    </row>
    <row r="65" spans="1:8" s="1" customFormat="1" ht="15" customHeight="1">
      <c r="A65" s="7">
        <v>4</v>
      </c>
      <c r="B65" s="167"/>
      <c r="C65" s="146"/>
      <c r="D65" s="167" t="s">
        <v>536</v>
      </c>
      <c r="E65" s="182">
        <v>20000</v>
      </c>
      <c r="F65" s="185">
        <f t="shared" si="4"/>
        <v>20000</v>
      </c>
      <c r="G65" s="13" t="s">
        <v>17</v>
      </c>
      <c r="H65" s="313">
        <v>1</v>
      </c>
    </row>
    <row r="66" spans="1:8" s="1" customFormat="1" ht="15" customHeight="1">
      <c r="A66" s="7">
        <v>5</v>
      </c>
      <c r="B66" s="167"/>
      <c r="C66" s="146"/>
      <c r="D66" s="167" t="s">
        <v>537</v>
      </c>
      <c r="E66" s="182">
        <v>20000</v>
      </c>
      <c r="F66" s="185">
        <f t="shared" si="4"/>
        <v>20000</v>
      </c>
      <c r="G66" s="13" t="s">
        <v>17</v>
      </c>
      <c r="H66" s="313">
        <v>1</v>
      </c>
    </row>
    <row r="67" spans="1:8" s="1" customFormat="1" ht="15" customHeight="1">
      <c r="A67" s="7">
        <v>6</v>
      </c>
      <c r="B67" s="167"/>
      <c r="C67" s="146"/>
      <c r="D67" s="167" t="s">
        <v>538</v>
      </c>
      <c r="E67" s="182">
        <v>20000</v>
      </c>
      <c r="F67" s="185">
        <f t="shared" si="4"/>
        <v>20000</v>
      </c>
      <c r="G67" s="13" t="s">
        <v>17</v>
      </c>
      <c r="H67" s="313">
        <v>1</v>
      </c>
    </row>
    <row r="68" spans="1:8" s="1" customFormat="1" ht="15" customHeight="1">
      <c r="A68" s="7">
        <v>7</v>
      </c>
      <c r="B68" s="167"/>
      <c r="C68" s="146"/>
      <c r="D68" s="167" t="s">
        <v>539</v>
      </c>
      <c r="E68" s="182">
        <v>20000</v>
      </c>
      <c r="F68" s="185">
        <f t="shared" si="4"/>
        <v>20000</v>
      </c>
      <c r="G68" s="13" t="s">
        <v>17</v>
      </c>
      <c r="H68" s="313">
        <v>1</v>
      </c>
    </row>
    <row r="69" spans="1:8" s="1" customFormat="1" ht="15" customHeight="1">
      <c r="A69" s="7">
        <v>8</v>
      </c>
      <c r="B69" s="167"/>
      <c r="C69" s="146"/>
      <c r="D69" s="167" t="s">
        <v>540</v>
      </c>
      <c r="E69" s="182">
        <v>20000</v>
      </c>
      <c r="F69" s="185">
        <f t="shared" si="4"/>
        <v>20000</v>
      </c>
      <c r="G69" s="13" t="s">
        <v>17</v>
      </c>
      <c r="H69" s="313">
        <v>1</v>
      </c>
    </row>
    <row r="70" spans="1:8" s="1" customFormat="1" ht="15" customHeight="1">
      <c r="A70" s="7">
        <v>9</v>
      </c>
      <c r="B70" s="167"/>
      <c r="C70" s="146"/>
      <c r="D70" s="167" t="s">
        <v>541</v>
      </c>
      <c r="E70" s="182">
        <v>20000</v>
      </c>
      <c r="F70" s="185">
        <f t="shared" si="4"/>
        <v>20000</v>
      </c>
      <c r="G70" s="13" t="s">
        <v>17</v>
      </c>
      <c r="H70" s="313">
        <v>1</v>
      </c>
    </row>
    <row r="71" spans="1:8" s="1" customFormat="1" ht="15" customHeight="1">
      <c r="A71" s="7">
        <v>10</v>
      </c>
      <c r="B71" s="167"/>
      <c r="C71" s="146"/>
      <c r="D71" s="167" t="s">
        <v>542</v>
      </c>
      <c r="E71" s="182">
        <v>20000</v>
      </c>
      <c r="F71" s="185">
        <f t="shared" si="4"/>
        <v>20000</v>
      </c>
      <c r="G71" s="13" t="s">
        <v>17</v>
      </c>
      <c r="H71" s="313">
        <v>1</v>
      </c>
    </row>
    <row r="72" spans="1:8" s="1" customFormat="1" ht="15" customHeight="1">
      <c r="A72" s="7">
        <v>11</v>
      </c>
      <c r="B72" s="167"/>
      <c r="C72" s="146"/>
      <c r="D72" s="167" t="s">
        <v>543</v>
      </c>
      <c r="E72" s="182">
        <v>20000</v>
      </c>
      <c r="F72" s="185">
        <f t="shared" si="4"/>
        <v>20000</v>
      </c>
      <c r="G72" s="13" t="s">
        <v>17</v>
      </c>
      <c r="H72" s="313">
        <v>1</v>
      </c>
    </row>
    <row r="73" spans="1:8" s="1" customFormat="1" ht="15" customHeight="1">
      <c r="A73" s="7">
        <v>12</v>
      </c>
      <c r="B73" s="167"/>
      <c r="C73" s="146"/>
      <c r="D73" s="167" t="s">
        <v>544</v>
      </c>
      <c r="E73" s="182">
        <v>20000</v>
      </c>
      <c r="F73" s="185">
        <f t="shared" si="4"/>
        <v>20000</v>
      </c>
      <c r="G73" s="13" t="s">
        <v>17</v>
      </c>
      <c r="H73" s="313">
        <v>1</v>
      </c>
    </row>
    <row r="74" spans="1:8" s="1" customFormat="1" ht="15" customHeight="1">
      <c r="A74" s="7"/>
      <c r="B74" s="167"/>
      <c r="C74" s="146"/>
      <c r="D74" s="194" t="s">
        <v>41</v>
      </c>
      <c r="E74" s="182">
        <f>SUM(E62:E73)</f>
        <v>240000</v>
      </c>
      <c r="F74" s="185">
        <f>SUM(F62:F73)</f>
        <v>240000</v>
      </c>
      <c r="G74" s="13"/>
      <c r="H74" s="313"/>
    </row>
    <row r="75" spans="1:8" s="1" customFormat="1" ht="15" customHeight="1">
      <c r="A75" s="7"/>
      <c r="B75" s="167"/>
      <c r="C75" s="146"/>
      <c r="D75" s="167"/>
      <c r="E75" s="11"/>
      <c r="F75" s="12"/>
      <c r="G75" s="13"/>
      <c r="H75" s="313"/>
    </row>
    <row r="76" spans="1:8" s="1" customFormat="1" ht="44.25" customHeight="1">
      <c r="A76" s="5" t="s">
        <v>49</v>
      </c>
      <c r="B76" s="154" t="s">
        <v>50</v>
      </c>
      <c r="C76" s="154" t="s">
        <v>8</v>
      </c>
      <c r="D76" s="154" t="s">
        <v>51</v>
      </c>
      <c r="E76" s="154" t="s">
        <v>64</v>
      </c>
      <c r="F76" s="5" t="s">
        <v>1040</v>
      </c>
      <c r="G76" s="5" t="s">
        <v>1039</v>
      </c>
      <c r="H76" s="158" t="s">
        <v>4</v>
      </c>
    </row>
    <row r="77" spans="1:8" s="1" customFormat="1" ht="15.95" customHeight="1">
      <c r="A77" s="7"/>
      <c r="B77" s="167" t="s">
        <v>58</v>
      </c>
      <c r="C77" s="146" t="s">
        <v>59</v>
      </c>
      <c r="D77" s="167" t="s">
        <v>545</v>
      </c>
      <c r="E77" s="7"/>
      <c r="F77" s="7"/>
      <c r="G77" s="7"/>
      <c r="H77" s="7"/>
    </row>
    <row r="78" spans="1:8" s="1" customFormat="1" ht="19.5" customHeight="1">
      <c r="A78" s="7">
        <v>1</v>
      </c>
      <c r="B78" s="167"/>
      <c r="C78" s="146"/>
      <c r="D78" s="167" t="s">
        <v>546</v>
      </c>
      <c r="E78" s="182">
        <v>20000</v>
      </c>
      <c r="F78" s="185">
        <f>E78</f>
        <v>20000</v>
      </c>
      <c r="G78" s="13" t="s">
        <v>17</v>
      </c>
      <c r="H78" s="313">
        <v>1</v>
      </c>
    </row>
    <row r="79" spans="1:8" s="1" customFormat="1" ht="15" customHeight="1">
      <c r="A79" s="7">
        <v>2</v>
      </c>
      <c r="B79" s="167"/>
      <c r="C79" s="146"/>
      <c r="D79" s="167" t="s">
        <v>547</v>
      </c>
      <c r="E79" s="182">
        <v>20000</v>
      </c>
      <c r="F79" s="185">
        <f t="shared" ref="F79:F89" si="5">E79</f>
        <v>20000</v>
      </c>
      <c r="G79" s="13" t="s">
        <v>17</v>
      </c>
      <c r="H79" s="313">
        <v>1</v>
      </c>
    </row>
    <row r="80" spans="1:8" s="1" customFormat="1" ht="15" customHeight="1">
      <c r="A80" s="7">
        <v>3</v>
      </c>
      <c r="B80" s="167"/>
      <c r="C80" s="146"/>
      <c r="D80" s="167" t="s">
        <v>548</v>
      </c>
      <c r="E80" s="182">
        <v>20000</v>
      </c>
      <c r="F80" s="185">
        <f t="shared" si="5"/>
        <v>20000</v>
      </c>
      <c r="G80" s="13" t="s">
        <v>17</v>
      </c>
      <c r="H80" s="313">
        <v>1</v>
      </c>
    </row>
    <row r="81" spans="1:8" s="1" customFormat="1" ht="15" customHeight="1">
      <c r="A81" s="7">
        <v>4</v>
      </c>
      <c r="B81" s="167"/>
      <c r="C81" s="146"/>
      <c r="D81" s="167" t="s">
        <v>549</v>
      </c>
      <c r="E81" s="182">
        <v>20000</v>
      </c>
      <c r="F81" s="185">
        <f t="shared" si="5"/>
        <v>20000</v>
      </c>
      <c r="G81" s="13" t="s">
        <v>17</v>
      </c>
      <c r="H81" s="313">
        <v>1</v>
      </c>
    </row>
    <row r="82" spans="1:8" s="1" customFormat="1" ht="15" customHeight="1">
      <c r="A82" s="7">
        <v>5</v>
      </c>
      <c r="B82" s="167"/>
      <c r="C82" s="146"/>
      <c r="D82" s="167" t="s">
        <v>550</v>
      </c>
      <c r="E82" s="182">
        <v>20000</v>
      </c>
      <c r="F82" s="185">
        <f t="shared" si="5"/>
        <v>20000</v>
      </c>
      <c r="G82" s="13" t="s">
        <v>17</v>
      </c>
      <c r="H82" s="313">
        <v>1</v>
      </c>
    </row>
    <row r="83" spans="1:8" s="1" customFormat="1" ht="15" customHeight="1">
      <c r="A83" s="7">
        <v>6</v>
      </c>
      <c r="B83" s="167"/>
      <c r="C83" s="146"/>
      <c r="D83" s="167" t="s">
        <v>551</v>
      </c>
      <c r="E83" s="182">
        <v>20000</v>
      </c>
      <c r="F83" s="185">
        <f t="shared" si="5"/>
        <v>20000</v>
      </c>
      <c r="G83" s="13" t="s">
        <v>17</v>
      </c>
      <c r="H83" s="313">
        <v>1</v>
      </c>
    </row>
    <row r="84" spans="1:8" s="1" customFormat="1" ht="15" customHeight="1">
      <c r="A84" s="7">
        <v>7</v>
      </c>
      <c r="B84" s="167"/>
      <c r="C84" s="146"/>
      <c r="D84" s="167" t="s">
        <v>552</v>
      </c>
      <c r="E84" s="182">
        <v>20000</v>
      </c>
      <c r="F84" s="185">
        <f t="shared" si="5"/>
        <v>20000</v>
      </c>
      <c r="G84" s="13" t="s">
        <v>17</v>
      </c>
      <c r="H84" s="313">
        <v>1</v>
      </c>
    </row>
    <row r="85" spans="1:8" s="1" customFormat="1" ht="15" customHeight="1">
      <c r="A85" s="7">
        <v>8</v>
      </c>
      <c r="B85" s="167"/>
      <c r="C85" s="146"/>
      <c r="D85" s="167" t="s">
        <v>553</v>
      </c>
      <c r="E85" s="182">
        <v>20000</v>
      </c>
      <c r="F85" s="185">
        <f t="shared" si="5"/>
        <v>20000</v>
      </c>
      <c r="G85" s="13" t="s">
        <v>17</v>
      </c>
      <c r="H85" s="313">
        <v>1</v>
      </c>
    </row>
    <row r="86" spans="1:8" s="1" customFormat="1" ht="15" customHeight="1">
      <c r="A86" s="7">
        <v>9</v>
      </c>
      <c r="B86" s="167"/>
      <c r="C86" s="146"/>
      <c r="D86" s="167" t="s">
        <v>554</v>
      </c>
      <c r="E86" s="182">
        <v>20000</v>
      </c>
      <c r="F86" s="185">
        <f t="shared" si="5"/>
        <v>20000</v>
      </c>
      <c r="G86" s="13" t="s">
        <v>17</v>
      </c>
      <c r="H86" s="313">
        <v>1</v>
      </c>
    </row>
    <row r="87" spans="1:8" s="1" customFormat="1" ht="15" customHeight="1">
      <c r="A87" s="7">
        <v>10</v>
      </c>
      <c r="B87" s="167"/>
      <c r="C87" s="146"/>
      <c r="D87" s="167" t="s">
        <v>555</v>
      </c>
      <c r="E87" s="182">
        <v>20000</v>
      </c>
      <c r="F87" s="185">
        <f t="shared" si="5"/>
        <v>20000</v>
      </c>
      <c r="G87" s="13" t="s">
        <v>17</v>
      </c>
      <c r="H87" s="313">
        <v>1</v>
      </c>
    </row>
    <row r="88" spans="1:8" s="1" customFormat="1" ht="15" customHeight="1">
      <c r="A88" s="7">
        <v>11</v>
      </c>
      <c r="B88" s="167"/>
      <c r="C88" s="146"/>
      <c r="D88" s="167" t="s">
        <v>556</v>
      </c>
      <c r="E88" s="182">
        <v>20000</v>
      </c>
      <c r="F88" s="185">
        <f t="shared" si="5"/>
        <v>20000</v>
      </c>
      <c r="G88" s="13" t="s">
        <v>17</v>
      </c>
      <c r="H88" s="313">
        <v>1</v>
      </c>
    </row>
    <row r="89" spans="1:8" s="1" customFormat="1" ht="15" customHeight="1">
      <c r="A89" s="7">
        <v>12</v>
      </c>
      <c r="B89" s="167"/>
      <c r="C89" s="146"/>
      <c r="D89" s="167" t="s">
        <v>557</v>
      </c>
      <c r="E89" s="182">
        <v>20000</v>
      </c>
      <c r="F89" s="185">
        <f t="shared" si="5"/>
        <v>20000</v>
      </c>
      <c r="G89" s="13" t="s">
        <v>17</v>
      </c>
      <c r="H89" s="313">
        <v>1</v>
      </c>
    </row>
    <row r="90" spans="1:8" s="1" customFormat="1" ht="15" customHeight="1">
      <c r="A90" s="7"/>
      <c r="B90" s="167"/>
      <c r="C90" s="146"/>
      <c r="D90" s="194" t="s">
        <v>41</v>
      </c>
      <c r="E90" s="182">
        <f>SUM(E78:E89)</f>
        <v>240000</v>
      </c>
      <c r="F90" s="185">
        <f>SUM(F78:F89)</f>
        <v>240000</v>
      </c>
      <c r="G90" s="13"/>
      <c r="H90" s="313"/>
    </row>
    <row r="91" spans="1:8" s="1" customFormat="1" ht="15" customHeight="1">
      <c r="A91" s="7"/>
      <c r="B91" s="167"/>
      <c r="C91" s="146"/>
      <c r="D91" s="167"/>
      <c r="E91" s="11"/>
      <c r="F91" s="12"/>
      <c r="G91" s="13"/>
      <c r="H91" s="313"/>
    </row>
    <row r="92" spans="1:8" s="1" customFormat="1" ht="44.25" customHeight="1">
      <c r="A92" s="5" t="s">
        <v>49</v>
      </c>
      <c r="B92" s="154" t="s">
        <v>50</v>
      </c>
      <c r="C92" s="154" t="s">
        <v>8</v>
      </c>
      <c r="D92" s="154" t="s">
        <v>51</v>
      </c>
      <c r="E92" s="154" t="s">
        <v>64</v>
      </c>
      <c r="F92" s="5" t="s">
        <v>1040</v>
      </c>
      <c r="G92" s="5" t="s">
        <v>1039</v>
      </c>
      <c r="H92" s="158" t="s">
        <v>4</v>
      </c>
    </row>
    <row r="93" spans="1:8" s="1" customFormat="1" ht="15.95" customHeight="1">
      <c r="A93" s="7"/>
      <c r="B93" s="167" t="s">
        <v>58</v>
      </c>
      <c r="C93" s="146" t="s">
        <v>59</v>
      </c>
      <c r="D93" s="167" t="s">
        <v>558</v>
      </c>
      <c r="E93" s="7"/>
      <c r="F93" s="7"/>
      <c r="G93" s="7"/>
      <c r="H93" s="7"/>
    </row>
    <row r="94" spans="1:8" s="1" customFormat="1" ht="19.5" customHeight="1">
      <c r="A94" s="7">
        <v>1</v>
      </c>
      <c r="B94" s="167"/>
      <c r="C94" s="146"/>
      <c r="D94" s="167" t="s">
        <v>559</v>
      </c>
      <c r="E94" s="182">
        <v>20000</v>
      </c>
      <c r="F94" s="185">
        <f>E94</f>
        <v>20000</v>
      </c>
      <c r="G94" s="13" t="s">
        <v>17</v>
      </c>
      <c r="H94" s="313">
        <v>1</v>
      </c>
    </row>
    <row r="95" spans="1:8" s="1" customFormat="1" ht="15" customHeight="1">
      <c r="A95" s="7">
        <v>2</v>
      </c>
      <c r="B95" s="167"/>
      <c r="C95" s="146"/>
      <c r="D95" s="167" t="s">
        <v>560</v>
      </c>
      <c r="E95" s="182">
        <v>20000</v>
      </c>
      <c r="F95" s="185">
        <f t="shared" ref="F95:F105" si="6">E95</f>
        <v>20000</v>
      </c>
      <c r="G95" s="13" t="s">
        <v>17</v>
      </c>
      <c r="H95" s="313">
        <v>1</v>
      </c>
    </row>
    <row r="96" spans="1:8" s="1" customFormat="1" ht="15" customHeight="1">
      <c r="A96" s="7">
        <v>3</v>
      </c>
      <c r="B96" s="167"/>
      <c r="C96" s="146"/>
      <c r="D96" s="167" t="s">
        <v>561</v>
      </c>
      <c r="E96" s="182">
        <v>20000</v>
      </c>
      <c r="F96" s="185">
        <f t="shared" si="6"/>
        <v>20000</v>
      </c>
      <c r="G96" s="13" t="s">
        <v>17</v>
      </c>
      <c r="H96" s="313">
        <v>1</v>
      </c>
    </row>
    <row r="97" spans="1:8" s="1" customFormat="1" ht="15" customHeight="1">
      <c r="A97" s="7">
        <v>4</v>
      </c>
      <c r="B97" s="167"/>
      <c r="C97" s="146"/>
      <c r="D97" s="167" t="s">
        <v>562</v>
      </c>
      <c r="E97" s="182">
        <v>20000</v>
      </c>
      <c r="F97" s="185">
        <f t="shared" si="6"/>
        <v>20000</v>
      </c>
      <c r="G97" s="13" t="s">
        <v>17</v>
      </c>
      <c r="H97" s="313">
        <v>1</v>
      </c>
    </row>
    <row r="98" spans="1:8" s="1" customFormat="1" ht="15" customHeight="1">
      <c r="A98" s="7">
        <v>5</v>
      </c>
      <c r="B98" s="167"/>
      <c r="C98" s="146"/>
      <c r="D98" s="167" t="s">
        <v>563</v>
      </c>
      <c r="E98" s="182">
        <v>20000</v>
      </c>
      <c r="F98" s="185">
        <f t="shared" si="6"/>
        <v>20000</v>
      </c>
      <c r="G98" s="13" t="s">
        <v>17</v>
      </c>
      <c r="H98" s="313">
        <v>1</v>
      </c>
    </row>
    <row r="99" spans="1:8" s="1" customFormat="1" ht="15" customHeight="1">
      <c r="A99" s="7">
        <v>6</v>
      </c>
      <c r="B99" s="167"/>
      <c r="C99" s="146"/>
      <c r="D99" s="167" t="s">
        <v>564</v>
      </c>
      <c r="E99" s="182">
        <v>20000</v>
      </c>
      <c r="F99" s="185">
        <f t="shared" si="6"/>
        <v>20000</v>
      </c>
      <c r="G99" s="13" t="s">
        <v>17</v>
      </c>
      <c r="H99" s="313">
        <v>1</v>
      </c>
    </row>
    <row r="100" spans="1:8" s="1" customFormat="1" ht="15" customHeight="1">
      <c r="A100" s="7">
        <v>7</v>
      </c>
      <c r="B100" s="167"/>
      <c r="C100" s="146"/>
      <c r="D100" s="167" t="s">
        <v>565</v>
      </c>
      <c r="E100" s="182">
        <v>20000</v>
      </c>
      <c r="F100" s="185">
        <f t="shared" si="6"/>
        <v>20000</v>
      </c>
      <c r="G100" s="13" t="s">
        <v>17</v>
      </c>
      <c r="H100" s="313">
        <v>1</v>
      </c>
    </row>
    <row r="101" spans="1:8" s="1" customFormat="1" ht="15" customHeight="1">
      <c r="A101" s="7">
        <v>8</v>
      </c>
      <c r="B101" s="167"/>
      <c r="C101" s="146"/>
      <c r="D101" s="167" t="s">
        <v>566</v>
      </c>
      <c r="E101" s="182">
        <v>20000</v>
      </c>
      <c r="F101" s="185">
        <f t="shared" si="6"/>
        <v>20000</v>
      </c>
      <c r="G101" s="13" t="s">
        <v>17</v>
      </c>
      <c r="H101" s="313">
        <v>1</v>
      </c>
    </row>
    <row r="102" spans="1:8" s="1" customFormat="1" ht="15" customHeight="1">
      <c r="A102" s="7">
        <v>9</v>
      </c>
      <c r="B102" s="167"/>
      <c r="C102" s="146"/>
      <c r="D102" s="167" t="s">
        <v>567</v>
      </c>
      <c r="E102" s="182">
        <v>20000</v>
      </c>
      <c r="F102" s="185">
        <f t="shared" si="6"/>
        <v>20000</v>
      </c>
      <c r="G102" s="13" t="s">
        <v>17</v>
      </c>
      <c r="H102" s="313">
        <v>1</v>
      </c>
    </row>
    <row r="103" spans="1:8" s="1" customFormat="1" ht="15" customHeight="1">
      <c r="A103" s="7">
        <v>10</v>
      </c>
      <c r="B103" s="167"/>
      <c r="C103" s="146"/>
      <c r="D103" s="167" t="s">
        <v>568</v>
      </c>
      <c r="E103" s="182">
        <v>20000</v>
      </c>
      <c r="F103" s="185">
        <f t="shared" si="6"/>
        <v>20000</v>
      </c>
      <c r="G103" s="13" t="s">
        <v>17</v>
      </c>
      <c r="H103" s="313">
        <v>1</v>
      </c>
    </row>
    <row r="104" spans="1:8" s="1" customFormat="1" ht="15" customHeight="1">
      <c r="A104" s="7">
        <v>11</v>
      </c>
      <c r="B104" s="167"/>
      <c r="C104" s="146"/>
      <c r="D104" s="167" t="s">
        <v>569</v>
      </c>
      <c r="E104" s="182">
        <v>20000</v>
      </c>
      <c r="F104" s="185">
        <f t="shared" si="6"/>
        <v>20000</v>
      </c>
      <c r="G104" s="13" t="s">
        <v>17</v>
      </c>
      <c r="H104" s="313">
        <v>1</v>
      </c>
    </row>
    <row r="105" spans="1:8" s="1" customFormat="1" ht="15" customHeight="1">
      <c r="A105" s="7">
        <v>12</v>
      </c>
      <c r="B105" s="167"/>
      <c r="C105" s="146"/>
      <c r="D105" s="167" t="s">
        <v>570</v>
      </c>
      <c r="E105" s="182">
        <v>20000</v>
      </c>
      <c r="F105" s="185">
        <f t="shared" si="6"/>
        <v>20000</v>
      </c>
      <c r="G105" s="13" t="s">
        <v>17</v>
      </c>
      <c r="H105" s="313">
        <v>1</v>
      </c>
    </row>
    <row r="106" spans="1:8" s="1" customFormat="1" ht="15" customHeight="1">
      <c r="A106" s="7"/>
      <c r="B106" s="167"/>
      <c r="C106" s="146"/>
      <c r="D106" s="194" t="s">
        <v>41</v>
      </c>
      <c r="E106" s="182">
        <f>SUM(E94:E105)</f>
        <v>240000</v>
      </c>
      <c r="F106" s="185">
        <f>SUM(F94:F105)</f>
        <v>240000</v>
      </c>
      <c r="G106" s="13"/>
      <c r="H106" s="313"/>
    </row>
    <row r="107" spans="1:8" s="1" customFormat="1" ht="15" customHeight="1">
      <c r="A107" s="7"/>
      <c r="B107" s="167"/>
      <c r="C107" s="146"/>
      <c r="D107" s="167"/>
      <c r="E107" s="11"/>
      <c r="F107" s="12"/>
      <c r="G107" s="13"/>
      <c r="H107" s="313"/>
    </row>
    <row r="108" spans="1:8" s="1" customFormat="1" ht="44.25" customHeight="1">
      <c r="A108" s="5" t="s">
        <v>49</v>
      </c>
      <c r="B108" s="154" t="s">
        <v>50</v>
      </c>
      <c r="C108" s="154" t="s">
        <v>8</v>
      </c>
      <c r="D108" s="154" t="s">
        <v>51</v>
      </c>
      <c r="E108" s="154" t="s">
        <v>64</v>
      </c>
      <c r="F108" s="5" t="s">
        <v>1040</v>
      </c>
      <c r="G108" s="5" t="s">
        <v>1039</v>
      </c>
      <c r="H108" s="158" t="s">
        <v>4</v>
      </c>
    </row>
    <row r="109" spans="1:8" s="1" customFormat="1" ht="15.95" customHeight="1">
      <c r="A109" s="7"/>
      <c r="B109" s="167" t="s">
        <v>58</v>
      </c>
      <c r="C109" s="146" t="s">
        <v>59</v>
      </c>
      <c r="D109" s="167" t="s">
        <v>571</v>
      </c>
      <c r="E109" s="7"/>
      <c r="F109" s="7"/>
      <c r="G109" s="7"/>
      <c r="H109" s="7"/>
    </row>
    <row r="110" spans="1:8" s="1" customFormat="1" ht="19.5" customHeight="1">
      <c r="A110" s="7">
        <v>1</v>
      </c>
      <c r="B110" s="167"/>
      <c r="C110" s="146"/>
      <c r="D110" s="167" t="s">
        <v>572</v>
      </c>
      <c r="E110" s="182">
        <v>20000</v>
      </c>
      <c r="F110" s="185">
        <f>E110</f>
        <v>20000</v>
      </c>
      <c r="G110" s="13" t="s">
        <v>17</v>
      </c>
      <c r="H110" s="313">
        <v>1</v>
      </c>
    </row>
    <row r="111" spans="1:8" s="1" customFormat="1" ht="15" customHeight="1">
      <c r="A111" s="7">
        <v>2</v>
      </c>
      <c r="B111" s="167"/>
      <c r="C111" s="146"/>
      <c r="D111" s="167" t="s">
        <v>573</v>
      </c>
      <c r="E111" s="182">
        <v>20000</v>
      </c>
      <c r="F111" s="185">
        <f t="shared" ref="F111:F121" si="7">E111</f>
        <v>20000</v>
      </c>
      <c r="G111" s="13" t="s">
        <v>17</v>
      </c>
      <c r="H111" s="313">
        <v>1</v>
      </c>
    </row>
    <row r="112" spans="1:8" s="1" customFormat="1" ht="15" customHeight="1">
      <c r="A112" s="7">
        <v>3</v>
      </c>
      <c r="B112" s="167"/>
      <c r="C112" s="146"/>
      <c r="D112" s="167" t="s">
        <v>574</v>
      </c>
      <c r="E112" s="182">
        <v>20000</v>
      </c>
      <c r="F112" s="185">
        <f t="shared" si="7"/>
        <v>20000</v>
      </c>
      <c r="G112" s="13" t="s">
        <v>17</v>
      </c>
      <c r="H112" s="313">
        <v>1</v>
      </c>
    </row>
    <row r="113" spans="1:8" s="1" customFormat="1" ht="15" customHeight="1">
      <c r="A113" s="7">
        <v>4</v>
      </c>
      <c r="B113" s="167"/>
      <c r="C113" s="146"/>
      <c r="D113" s="167" t="s">
        <v>575</v>
      </c>
      <c r="E113" s="182">
        <v>20000</v>
      </c>
      <c r="F113" s="185">
        <f t="shared" si="7"/>
        <v>20000</v>
      </c>
      <c r="G113" s="13" t="s">
        <v>17</v>
      </c>
      <c r="H113" s="313">
        <v>1</v>
      </c>
    </row>
    <row r="114" spans="1:8" s="1" customFormat="1" ht="15" customHeight="1">
      <c r="A114" s="7">
        <v>5</v>
      </c>
      <c r="B114" s="167"/>
      <c r="C114" s="146"/>
      <c r="D114" s="167" t="s">
        <v>576</v>
      </c>
      <c r="E114" s="182">
        <v>20000</v>
      </c>
      <c r="F114" s="185">
        <f t="shared" si="7"/>
        <v>20000</v>
      </c>
      <c r="G114" s="13" t="s">
        <v>17</v>
      </c>
      <c r="H114" s="313">
        <v>1</v>
      </c>
    </row>
    <row r="115" spans="1:8" s="1" customFormat="1" ht="15" customHeight="1">
      <c r="A115" s="7">
        <v>6</v>
      </c>
      <c r="B115" s="167"/>
      <c r="C115" s="146"/>
      <c r="D115" s="167" t="s">
        <v>577</v>
      </c>
      <c r="E115" s="182">
        <v>20000</v>
      </c>
      <c r="F115" s="185">
        <f t="shared" si="7"/>
        <v>20000</v>
      </c>
      <c r="G115" s="13" t="s">
        <v>17</v>
      </c>
      <c r="H115" s="313">
        <v>1</v>
      </c>
    </row>
    <row r="116" spans="1:8" s="1" customFormat="1" ht="15" customHeight="1">
      <c r="A116" s="7">
        <v>7</v>
      </c>
      <c r="B116" s="167"/>
      <c r="C116" s="146"/>
      <c r="D116" s="167" t="s">
        <v>578</v>
      </c>
      <c r="E116" s="182">
        <v>20000</v>
      </c>
      <c r="F116" s="185">
        <f t="shared" si="7"/>
        <v>20000</v>
      </c>
      <c r="G116" s="13" t="s">
        <v>17</v>
      </c>
      <c r="H116" s="313">
        <v>1</v>
      </c>
    </row>
    <row r="117" spans="1:8" s="1" customFormat="1" ht="15" customHeight="1">
      <c r="A117" s="7">
        <v>8</v>
      </c>
      <c r="B117" s="167"/>
      <c r="C117" s="146"/>
      <c r="D117" s="167" t="s">
        <v>579</v>
      </c>
      <c r="E117" s="182">
        <v>20000</v>
      </c>
      <c r="F117" s="185">
        <f t="shared" si="7"/>
        <v>20000</v>
      </c>
      <c r="G117" s="13" t="s">
        <v>17</v>
      </c>
      <c r="H117" s="313">
        <v>1</v>
      </c>
    </row>
    <row r="118" spans="1:8" s="1" customFormat="1" ht="15" customHeight="1">
      <c r="A118" s="7">
        <v>9</v>
      </c>
      <c r="B118" s="167"/>
      <c r="C118" s="146"/>
      <c r="D118" s="167" t="s">
        <v>580</v>
      </c>
      <c r="E118" s="182">
        <v>20000</v>
      </c>
      <c r="F118" s="185">
        <f t="shared" si="7"/>
        <v>20000</v>
      </c>
      <c r="G118" s="13" t="s">
        <v>17</v>
      </c>
      <c r="H118" s="313">
        <v>1</v>
      </c>
    </row>
    <row r="119" spans="1:8" s="1" customFormat="1" ht="15" customHeight="1">
      <c r="A119" s="7">
        <v>10</v>
      </c>
      <c r="B119" s="167"/>
      <c r="C119" s="146"/>
      <c r="D119" s="167" t="s">
        <v>581</v>
      </c>
      <c r="E119" s="182">
        <v>20000</v>
      </c>
      <c r="F119" s="185">
        <f t="shared" si="7"/>
        <v>20000</v>
      </c>
      <c r="G119" s="13" t="s">
        <v>17</v>
      </c>
      <c r="H119" s="313">
        <v>1</v>
      </c>
    </row>
    <row r="120" spans="1:8" s="1" customFormat="1" ht="15" customHeight="1">
      <c r="A120" s="7">
        <v>11</v>
      </c>
      <c r="B120" s="167"/>
      <c r="C120" s="146"/>
      <c r="D120" s="167" t="s">
        <v>582</v>
      </c>
      <c r="E120" s="182">
        <v>20000</v>
      </c>
      <c r="F120" s="185">
        <f t="shared" si="7"/>
        <v>20000</v>
      </c>
      <c r="G120" s="13" t="s">
        <v>17</v>
      </c>
      <c r="H120" s="313">
        <v>1</v>
      </c>
    </row>
    <row r="121" spans="1:8" s="1" customFormat="1" ht="15" customHeight="1">
      <c r="A121" s="7">
        <v>12</v>
      </c>
      <c r="B121" s="167"/>
      <c r="C121" s="146"/>
      <c r="D121" s="167" t="s">
        <v>583</v>
      </c>
      <c r="E121" s="182">
        <v>20000</v>
      </c>
      <c r="F121" s="185">
        <f t="shared" si="7"/>
        <v>20000</v>
      </c>
      <c r="G121" s="13" t="s">
        <v>17</v>
      </c>
      <c r="H121" s="313">
        <v>1</v>
      </c>
    </row>
    <row r="122" spans="1:8" s="1" customFormat="1" ht="15" customHeight="1">
      <c r="A122" s="7"/>
      <c r="B122" s="167"/>
      <c r="C122" s="146"/>
      <c r="D122" s="194" t="s">
        <v>41</v>
      </c>
      <c r="E122" s="182">
        <f>SUM(E110:E121)</f>
        <v>240000</v>
      </c>
      <c r="F122" s="185">
        <f>SUM(F110:F121)</f>
        <v>240000</v>
      </c>
      <c r="G122" s="13"/>
      <c r="H122" s="313"/>
    </row>
    <row r="123" spans="1:8" s="1" customFormat="1" ht="15" customHeight="1">
      <c r="A123" s="7"/>
      <c r="B123" s="167"/>
      <c r="C123" s="146"/>
      <c r="D123" s="167"/>
      <c r="E123" s="11"/>
      <c r="F123" s="12"/>
      <c r="G123" s="13"/>
      <c r="H123" s="313"/>
    </row>
    <row r="124" spans="1:8" s="1" customFormat="1" ht="44.25" customHeight="1">
      <c r="A124" s="5" t="s">
        <v>49</v>
      </c>
      <c r="B124" s="154" t="s">
        <v>50</v>
      </c>
      <c r="C124" s="154" t="s">
        <v>8</v>
      </c>
      <c r="D124" s="154" t="s">
        <v>51</v>
      </c>
      <c r="E124" s="154" t="s">
        <v>64</v>
      </c>
      <c r="F124" s="5" t="s">
        <v>1040</v>
      </c>
      <c r="G124" s="5" t="s">
        <v>1039</v>
      </c>
      <c r="H124" s="158" t="s">
        <v>4</v>
      </c>
    </row>
    <row r="125" spans="1:8" s="1" customFormat="1" ht="15.95" customHeight="1">
      <c r="A125" s="7"/>
      <c r="B125" s="167" t="s">
        <v>58</v>
      </c>
      <c r="C125" s="146" t="s">
        <v>59</v>
      </c>
      <c r="D125" s="167" t="s">
        <v>584</v>
      </c>
      <c r="E125" s="7"/>
      <c r="F125" s="7"/>
      <c r="G125" s="7"/>
      <c r="H125" s="7"/>
    </row>
    <row r="126" spans="1:8" s="1" customFormat="1" ht="19.5" customHeight="1">
      <c r="A126" s="7">
        <v>1</v>
      </c>
      <c r="B126" s="167"/>
      <c r="C126" s="146"/>
      <c r="D126" s="167" t="s">
        <v>585</v>
      </c>
      <c r="E126" s="182">
        <v>20000</v>
      </c>
      <c r="F126" s="185">
        <f>E126</f>
        <v>20000</v>
      </c>
      <c r="G126" s="13" t="s">
        <v>17</v>
      </c>
      <c r="H126" s="313">
        <v>1</v>
      </c>
    </row>
    <row r="127" spans="1:8" s="1" customFormat="1" ht="15" customHeight="1">
      <c r="A127" s="7">
        <v>2</v>
      </c>
      <c r="B127" s="167"/>
      <c r="C127" s="146"/>
      <c r="D127" s="167" t="s">
        <v>586</v>
      </c>
      <c r="E127" s="182">
        <v>20000</v>
      </c>
      <c r="F127" s="185">
        <f t="shared" ref="F127:F137" si="8">E127</f>
        <v>20000</v>
      </c>
      <c r="G127" s="13" t="s">
        <v>17</v>
      </c>
      <c r="H127" s="313">
        <v>1</v>
      </c>
    </row>
    <row r="128" spans="1:8" s="1" customFormat="1" ht="15" customHeight="1">
      <c r="A128" s="7">
        <v>3</v>
      </c>
      <c r="B128" s="167"/>
      <c r="C128" s="146"/>
      <c r="D128" s="167" t="s">
        <v>587</v>
      </c>
      <c r="E128" s="182">
        <v>20000</v>
      </c>
      <c r="F128" s="185">
        <f t="shared" si="8"/>
        <v>20000</v>
      </c>
      <c r="G128" s="13" t="s">
        <v>17</v>
      </c>
      <c r="H128" s="313">
        <v>1</v>
      </c>
    </row>
    <row r="129" spans="1:8" s="1" customFormat="1" ht="15" customHeight="1">
      <c r="A129" s="7">
        <v>4</v>
      </c>
      <c r="B129" s="167"/>
      <c r="C129" s="146"/>
      <c r="D129" s="167" t="s">
        <v>588</v>
      </c>
      <c r="E129" s="182">
        <v>20000</v>
      </c>
      <c r="F129" s="185">
        <f t="shared" si="8"/>
        <v>20000</v>
      </c>
      <c r="G129" s="13" t="s">
        <v>17</v>
      </c>
      <c r="H129" s="313">
        <v>1</v>
      </c>
    </row>
    <row r="130" spans="1:8" s="1" customFormat="1" ht="15" customHeight="1">
      <c r="A130" s="7">
        <v>5</v>
      </c>
      <c r="B130" s="167"/>
      <c r="C130" s="146"/>
      <c r="D130" s="167" t="s">
        <v>589</v>
      </c>
      <c r="E130" s="182">
        <v>20000</v>
      </c>
      <c r="F130" s="185">
        <f t="shared" si="8"/>
        <v>20000</v>
      </c>
      <c r="G130" s="13" t="s">
        <v>17</v>
      </c>
      <c r="H130" s="313">
        <v>1</v>
      </c>
    </row>
    <row r="131" spans="1:8" s="1" customFormat="1" ht="15" customHeight="1">
      <c r="A131" s="7">
        <v>6</v>
      </c>
      <c r="B131" s="167"/>
      <c r="C131" s="146"/>
      <c r="D131" s="167" t="s">
        <v>590</v>
      </c>
      <c r="E131" s="182">
        <v>20000</v>
      </c>
      <c r="F131" s="185">
        <f t="shared" si="8"/>
        <v>20000</v>
      </c>
      <c r="G131" s="13" t="s">
        <v>17</v>
      </c>
      <c r="H131" s="313">
        <v>1</v>
      </c>
    </row>
    <row r="132" spans="1:8" s="1" customFormat="1" ht="15" customHeight="1">
      <c r="A132" s="7">
        <v>7</v>
      </c>
      <c r="B132" s="167"/>
      <c r="C132" s="146"/>
      <c r="D132" s="167" t="s">
        <v>591</v>
      </c>
      <c r="E132" s="182">
        <v>20000</v>
      </c>
      <c r="F132" s="185">
        <f t="shared" si="8"/>
        <v>20000</v>
      </c>
      <c r="G132" s="13" t="s">
        <v>17</v>
      </c>
      <c r="H132" s="313">
        <v>1</v>
      </c>
    </row>
    <row r="133" spans="1:8" s="1" customFormat="1" ht="15" customHeight="1">
      <c r="A133" s="7">
        <v>8</v>
      </c>
      <c r="B133" s="167"/>
      <c r="C133" s="146"/>
      <c r="D133" s="167" t="s">
        <v>592</v>
      </c>
      <c r="E133" s="182">
        <v>20000</v>
      </c>
      <c r="F133" s="185">
        <f t="shared" si="8"/>
        <v>20000</v>
      </c>
      <c r="G133" s="13" t="s">
        <v>17</v>
      </c>
      <c r="H133" s="313">
        <v>1</v>
      </c>
    </row>
    <row r="134" spans="1:8" s="1" customFormat="1" ht="15" customHeight="1">
      <c r="A134" s="7">
        <v>9</v>
      </c>
      <c r="B134" s="167"/>
      <c r="C134" s="146"/>
      <c r="D134" s="167" t="s">
        <v>593</v>
      </c>
      <c r="E134" s="182">
        <v>20000</v>
      </c>
      <c r="F134" s="185">
        <f t="shared" si="8"/>
        <v>20000</v>
      </c>
      <c r="G134" s="13" t="s">
        <v>17</v>
      </c>
      <c r="H134" s="313">
        <v>1</v>
      </c>
    </row>
    <row r="135" spans="1:8" s="1" customFormat="1" ht="15" customHeight="1">
      <c r="A135" s="7">
        <v>10</v>
      </c>
      <c r="B135" s="167"/>
      <c r="C135" s="146"/>
      <c r="D135" s="167" t="s">
        <v>594</v>
      </c>
      <c r="E135" s="182">
        <v>20000</v>
      </c>
      <c r="F135" s="185">
        <f t="shared" si="8"/>
        <v>20000</v>
      </c>
      <c r="G135" s="13" t="s">
        <v>17</v>
      </c>
      <c r="H135" s="313">
        <v>1</v>
      </c>
    </row>
    <row r="136" spans="1:8" s="1" customFormat="1" ht="15" customHeight="1">
      <c r="A136" s="7">
        <v>11</v>
      </c>
      <c r="B136" s="167"/>
      <c r="C136" s="146"/>
      <c r="D136" s="167" t="s">
        <v>595</v>
      </c>
      <c r="E136" s="182">
        <v>20000</v>
      </c>
      <c r="F136" s="185">
        <f t="shared" si="8"/>
        <v>20000</v>
      </c>
      <c r="G136" s="13" t="s">
        <v>17</v>
      </c>
      <c r="H136" s="313">
        <v>1</v>
      </c>
    </row>
    <row r="137" spans="1:8" s="1" customFormat="1" ht="15" customHeight="1">
      <c r="A137" s="7">
        <v>12</v>
      </c>
      <c r="B137" s="167"/>
      <c r="C137" s="146"/>
      <c r="D137" s="167" t="s">
        <v>596</v>
      </c>
      <c r="E137" s="182">
        <v>20000</v>
      </c>
      <c r="F137" s="185">
        <f t="shared" si="8"/>
        <v>20000</v>
      </c>
      <c r="G137" s="13" t="s">
        <v>17</v>
      </c>
      <c r="H137" s="313">
        <v>1</v>
      </c>
    </row>
    <row r="138" spans="1:8" s="1" customFormat="1" ht="15" customHeight="1">
      <c r="A138" s="7"/>
      <c r="B138" s="167"/>
      <c r="C138" s="146"/>
      <c r="D138" s="194" t="s">
        <v>41</v>
      </c>
      <c r="E138" s="182">
        <f>SUM(E126:E137)</f>
        <v>240000</v>
      </c>
      <c r="F138" s="185">
        <f>SUM(F126:F137)</f>
        <v>240000</v>
      </c>
      <c r="G138" s="13"/>
      <c r="H138" s="313"/>
    </row>
    <row r="139" spans="1:8" s="1" customFormat="1" ht="15" customHeight="1">
      <c r="A139" s="7"/>
      <c r="B139" s="167"/>
      <c r="C139" s="146"/>
      <c r="D139" s="167"/>
      <c r="E139" s="11"/>
      <c r="F139" s="12"/>
      <c r="G139" s="13"/>
      <c r="H139" s="313"/>
    </row>
    <row r="140" spans="1:8" s="1" customFormat="1" ht="44.25" customHeight="1">
      <c r="A140" s="5" t="s">
        <v>49</v>
      </c>
      <c r="B140" s="154" t="s">
        <v>50</v>
      </c>
      <c r="C140" s="154" t="s">
        <v>8</v>
      </c>
      <c r="D140" s="154" t="s">
        <v>51</v>
      </c>
      <c r="E140" s="154" t="s">
        <v>64</v>
      </c>
      <c r="F140" s="5" t="s">
        <v>1040</v>
      </c>
      <c r="G140" s="5" t="s">
        <v>1039</v>
      </c>
      <c r="H140" s="158" t="s">
        <v>4</v>
      </c>
    </row>
    <row r="141" spans="1:8" s="1" customFormat="1" ht="15.95" customHeight="1">
      <c r="A141" s="7"/>
      <c r="B141" s="167" t="s">
        <v>58</v>
      </c>
      <c r="C141" s="146" t="s">
        <v>59</v>
      </c>
      <c r="D141" s="167" t="s">
        <v>597</v>
      </c>
      <c r="E141" s="7"/>
      <c r="F141" s="7"/>
      <c r="G141" s="7"/>
      <c r="H141" s="7"/>
    </row>
    <row r="142" spans="1:8" s="1" customFormat="1" ht="19.5" customHeight="1">
      <c r="A142" s="7">
        <v>1</v>
      </c>
      <c r="B142" s="167"/>
      <c r="C142" s="146"/>
      <c r="D142" s="167" t="s">
        <v>598</v>
      </c>
      <c r="E142" s="182">
        <v>20000</v>
      </c>
      <c r="F142" s="185">
        <f>E142</f>
        <v>20000</v>
      </c>
      <c r="G142" s="13" t="s">
        <v>17</v>
      </c>
      <c r="H142" s="313">
        <v>1</v>
      </c>
    </row>
    <row r="143" spans="1:8" s="1" customFormat="1" ht="15" customHeight="1">
      <c r="A143" s="7">
        <v>2</v>
      </c>
      <c r="B143" s="167"/>
      <c r="C143" s="146"/>
      <c r="D143" s="167" t="s">
        <v>599</v>
      </c>
      <c r="E143" s="182">
        <v>20000</v>
      </c>
      <c r="F143" s="185">
        <f t="shared" ref="F143:F153" si="9">E143</f>
        <v>20000</v>
      </c>
      <c r="G143" s="13" t="s">
        <v>17</v>
      </c>
      <c r="H143" s="313">
        <v>1</v>
      </c>
    </row>
    <row r="144" spans="1:8" s="1" customFormat="1" ht="15" customHeight="1">
      <c r="A144" s="7">
        <v>3</v>
      </c>
      <c r="B144" s="167"/>
      <c r="C144" s="146"/>
      <c r="D144" s="167" t="s">
        <v>600</v>
      </c>
      <c r="E144" s="182">
        <v>20000</v>
      </c>
      <c r="F144" s="185">
        <f t="shared" si="9"/>
        <v>20000</v>
      </c>
      <c r="G144" s="13" t="s">
        <v>17</v>
      </c>
      <c r="H144" s="313">
        <v>1</v>
      </c>
    </row>
    <row r="145" spans="1:8" s="1" customFormat="1" ht="15" customHeight="1">
      <c r="A145" s="7">
        <v>4</v>
      </c>
      <c r="B145" s="167"/>
      <c r="C145" s="146"/>
      <c r="D145" s="167" t="s">
        <v>601</v>
      </c>
      <c r="E145" s="182">
        <v>20000</v>
      </c>
      <c r="F145" s="185">
        <f t="shared" si="9"/>
        <v>20000</v>
      </c>
      <c r="G145" s="13" t="s">
        <v>17</v>
      </c>
      <c r="H145" s="313">
        <v>1</v>
      </c>
    </row>
    <row r="146" spans="1:8" s="1" customFormat="1" ht="15" customHeight="1">
      <c r="A146" s="7">
        <v>5</v>
      </c>
      <c r="B146" s="167"/>
      <c r="C146" s="146"/>
      <c r="D146" s="167" t="s">
        <v>602</v>
      </c>
      <c r="E146" s="182">
        <v>20000</v>
      </c>
      <c r="F146" s="185">
        <f t="shared" si="9"/>
        <v>20000</v>
      </c>
      <c r="G146" s="13" t="s">
        <v>17</v>
      </c>
      <c r="H146" s="313">
        <v>1</v>
      </c>
    </row>
    <row r="147" spans="1:8" s="1" customFormat="1" ht="15" customHeight="1">
      <c r="A147" s="7">
        <v>6</v>
      </c>
      <c r="B147" s="167"/>
      <c r="C147" s="146"/>
      <c r="D147" s="167" t="s">
        <v>603</v>
      </c>
      <c r="E147" s="182">
        <v>20000</v>
      </c>
      <c r="F147" s="185">
        <f t="shared" si="9"/>
        <v>20000</v>
      </c>
      <c r="G147" s="13" t="s">
        <v>17</v>
      </c>
      <c r="H147" s="313">
        <v>1</v>
      </c>
    </row>
    <row r="148" spans="1:8" s="1" customFormat="1" ht="15" customHeight="1">
      <c r="A148" s="7">
        <v>7</v>
      </c>
      <c r="B148" s="167"/>
      <c r="C148" s="146"/>
      <c r="D148" s="167" t="s">
        <v>604</v>
      </c>
      <c r="E148" s="182">
        <v>20000</v>
      </c>
      <c r="F148" s="185">
        <f t="shared" si="9"/>
        <v>20000</v>
      </c>
      <c r="G148" s="13" t="s">
        <v>17</v>
      </c>
      <c r="H148" s="313">
        <v>1</v>
      </c>
    </row>
    <row r="149" spans="1:8" s="1" customFormat="1" ht="15" customHeight="1">
      <c r="A149" s="7">
        <v>8</v>
      </c>
      <c r="B149" s="167"/>
      <c r="C149" s="146"/>
      <c r="D149" s="167" t="s">
        <v>605</v>
      </c>
      <c r="E149" s="182">
        <v>20000</v>
      </c>
      <c r="F149" s="185">
        <f t="shared" si="9"/>
        <v>20000</v>
      </c>
      <c r="G149" s="13" t="s">
        <v>17</v>
      </c>
      <c r="H149" s="313">
        <v>1</v>
      </c>
    </row>
    <row r="150" spans="1:8" s="1" customFormat="1" ht="15" customHeight="1">
      <c r="A150" s="7">
        <v>9</v>
      </c>
      <c r="B150" s="167"/>
      <c r="C150" s="146"/>
      <c r="D150" s="167" t="s">
        <v>606</v>
      </c>
      <c r="E150" s="182">
        <v>20000</v>
      </c>
      <c r="F150" s="185">
        <f t="shared" si="9"/>
        <v>20000</v>
      </c>
      <c r="G150" s="13" t="s">
        <v>17</v>
      </c>
      <c r="H150" s="313">
        <v>1</v>
      </c>
    </row>
    <row r="151" spans="1:8" s="1" customFormat="1" ht="15" customHeight="1">
      <c r="A151" s="7">
        <v>10</v>
      </c>
      <c r="B151" s="167"/>
      <c r="C151" s="146"/>
      <c r="D151" s="167" t="s">
        <v>607</v>
      </c>
      <c r="E151" s="182">
        <v>20000</v>
      </c>
      <c r="F151" s="185">
        <f t="shared" si="9"/>
        <v>20000</v>
      </c>
      <c r="G151" s="13" t="s">
        <v>17</v>
      </c>
      <c r="H151" s="313">
        <v>1</v>
      </c>
    </row>
    <row r="152" spans="1:8" s="1" customFormat="1" ht="15" customHeight="1">
      <c r="A152" s="7">
        <v>11</v>
      </c>
      <c r="B152" s="167"/>
      <c r="C152" s="146"/>
      <c r="D152" s="167" t="s">
        <v>608</v>
      </c>
      <c r="E152" s="182">
        <v>20000</v>
      </c>
      <c r="F152" s="185">
        <f t="shared" si="9"/>
        <v>20000</v>
      </c>
      <c r="G152" s="13" t="s">
        <v>17</v>
      </c>
      <c r="H152" s="313">
        <v>1</v>
      </c>
    </row>
    <row r="153" spans="1:8" s="1" customFormat="1" ht="15" customHeight="1">
      <c r="A153" s="7">
        <v>12</v>
      </c>
      <c r="B153" s="167"/>
      <c r="C153" s="146"/>
      <c r="D153" s="167" t="s">
        <v>609</v>
      </c>
      <c r="E153" s="182">
        <v>20000</v>
      </c>
      <c r="F153" s="185">
        <f t="shared" si="9"/>
        <v>20000</v>
      </c>
      <c r="G153" s="13" t="s">
        <v>17</v>
      </c>
      <c r="H153" s="313">
        <v>1</v>
      </c>
    </row>
    <row r="154" spans="1:8" s="1" customFormat="1" ht="15" customHeight="1">
      <c r="A154" s="7"/>
      <c r="B154" s="167"/>
      <c r="C154" s="146"/>
      <c r="D154" s="194" t="s">
        <v>41</v>
      </c>
      <c r="E154" s="182">
        <f>SUM(E142:E153)</f>
        <v>240000</v>
      </c>
      <c r="F154" s="185">
        <f>SUM(F142:F153)</f>
        <v>240000</v>
      </c>
      <c r="G154" s="13"/>
      <c r="H154" s="313"/>
    </row>
    <row r="155" spans="1:8" s="1" customFormat="1" ht="15" customHeight="1">
      <c r="A155" s="7"/>
      <c r="B155" s="167"/>
      <c r="C155" s="146"/>
      <c r="D155" s="167"/>
      <c r="E155" s="11"/>
      <c r="F155" s="12"/>
      <c r="G155" s="13"/>
      <c r="H155" s="313"/>
    </row>
    <row r="156" spans="1:8" s="1" customFormat="1" ht="44.25" customHeight="1">
      <c r="A156" s="5" t="s">
        <v>49</v>
      </c>
      <c r="B156" s="154" t="s">
        <v>50</v>
      </c>
      <c r="C156" s="154" t="s">
        <v>8</v>
      </c>
      <c r="D156" s="154" t="s">
        <v>51</v>
      </c>
      <c r="E156" s="154" t="s">
        <v>64</v>
      </c>
      <c r="F156" s="5" t="s">
        <v>1040</v>
      </c>
      <c r="G156" s="5" t="s">
        <v>1039</v>
      </c>
      <c r="H156" s="158" t="s">
        <v>4</v>
      </c>
    </row>
    <row r="157" spans="1:8" s="1" customFormat="1" ht="15.95" customHeight="1">
      <c r="A157" s="7"/>
      <c r="B157" s="167" t="s">
        <v>58</v>
      </c>
      <c r="C157" s="146" t="s">
        <v>59</v>
      </c>
      <c r="D157" s="167" t="s">
        <v>621</v>
      </c>
      <c r="E157" s="7"/>
      <c r="F157" s="7"/>
      <c r="G157" s="7"/>
      <c r="H157" s="7"/>
    </row>
    <row r="158" spans="1:8" s="1" customFormat="1" ht="19.5" customHeight="1">
      <c r="A158" s="7">
        <v>1</v>
      </c>
      <c r="B158" s="167"/>
      <c r="C158" s="146"/>
      <c r="D158" s="167" t="s">
        <v>610</v>
      </c>
      <c r="E158" s="182">
        <v>20000</v>
      </c>
      <c r="F158" s="185">
        <f>E158</f>
        <v>20000</v>
      </c>
      <c r="G158" s="13" t="s">
        <v>17</v>
      </c>
      <c r="H158" s="313">
        <v>1</v>
      </c>
    </row>
    <row r="159" spans="1:8" s="1" customFormat="1" ht="15" customHeight="1">
      <c r="A159" s="7">
        <v>2</v>
      </c>
      <c r="B159" s="167"/>
      <c r="C159" s="146"/>
      <c r="D159" s="167" t="s">
        <v>611</v>
      </c>
      <c r="E159" s="182">
        <v>20000</v>
      </c>
      <c r="F159" s="185">
        <f t="shared" ref="F159:F168" si="10">E159</f>
        <v>20000</v>
      </c>
      <c r="G159" s="13" t="s">
        <v>17</v>
      </c>
      <c r="H159" s="313">
        <v>1</v>
      </c>
    </row>
    <row r="160" spans="1:8" s="1" customFormat="1" ht="15" customHeight="1">
      <c r="A160" s="7">
        <v>3</v>
      </c>
      <c r="B160" s="167"/>
      <c r="C160" s="146"/>
      <c r="D160" s="167" t="s">
        <v>612</v>
      </c>
      <c r="E160" s="182">
        <v>20000</v>
      </c>
      <c r="F160" s="185">
        <f t="shared" si="10"/>
        <v>20000</v>
      </c>
      <c r="G160" s="13" t="s">
        <v>17</v>
      </c>
      <c r="H160" s="313">
        <v>1</v>
      </c>
    </row>
    <row r="161" spans="1:8" s="1" customFormat="1" ht="15" customHeight="1">
      <c r="A161" s="7">
        <v>4</v>
      </c>
      <c r="B161" s="167"/>
      <c r="C161" s="146"/>
      <c r="D161" s="167" t="s">
        <v>613</v>
      </c>
      <c r="E161" s="182">
        <v>20000</v>
      </c>
      <c r="F161" s="185">
        <f t="shared" si="10"/>
        <v>20000</v>
      </c>
      <c r="G161" s="13" t="s">
        <v>17</v>
      </c>
      <c r="H161" s="313">
        <v>1</v>
      </c>
    </row>
    <row r="162" spans="1:8" s="1" customFormat="1" ht="15" customHeight="1">
      <c r="A162" s="7">
        <v>5</v>
      </c>
      <c r="B162" s="167"/>
      <c r="C162" s="146"/>
      <c r="D162" s="167" t="s">
        <v>614</v>
      </c>
      <c r="E162" s="182">
        <v>20000</v>
      </c>
      <c r="F162" s="185">
        <f t="shared" si="10"/>
        <v>20000</v>
      </c>
      <c r="G162" s="13" t="s">
        <v>17</v>
      </c>
      <c r="H162" s="313">
        <v>1</v>
      </c>
    </row>
    <row r="163" spans="1:8" s="1" customFormat="1" ht="15" customHeight="1">
      <c r="A163" s="7">
        <v>6</v>
      </c>
      <c r="B163" s="167"/>
      <c r="C163" s="146"/>
      <c r="D163" s="167" t="s">
        <v>615</v>
      </c>
      <c r="E163" s="182">
        <v>20000</v>
      </c>
      <c r="F163" s="185">
        <f t="shared" si="10"/>
        <v>20000</v>
      </c>
      <c r="G163" s="13" t="s">
        <v>17</v>
      </c>
      <c r="H163" s="313">
        <v>1</v>
      </c>
    </row>
    <row r="164" spans="1:8" s="1" customFormat="1" ht="15" customHeight="1">
      <c r="A164" s="7">
        <v>7</v>
      </c>
      <c r="B164" s="167"/>
      <c r="C164" s="146"/>
      <c r="D164" s="167" t="s">
        <v>616</v>
      </c>
      <c r="E164" s="182">
        <v>20000</v>
      </c>
      <c r="F164" s="185">
        <f t="shared" si="10"/>
        <v>20000</v>
      </c>
      <c r="G164" s="13" t="s">
        <v>17</v>
      </c>
      <c r="H164" s="313">
        <v>1</v>
      </c>
    </row>
    <row r="165" spans="1:8" s="1" customFormat="1" ht="15" customHeight="1">
      <c r="A165" s="7">
        <v>8</v>
      </c>
      <c r="B165" s="167"/>
      <c r="C165" s="146"/>
      <c r="D165" s="167" t="s">
        <v>617</v>
      </c>
      <c r="E165" s="182">
        <v>20000</v>
      </c>
      <c r="F165" s="185">
        <f t="shared" si="10"/>
        <v>20000</v>
      </c>
      <c r="G165" s="13" t="s">
        <v>17</v>
      </c>
      <c r="H165" s="313">
        <v>1</v>
      </c>
    </row>
    <row r="166" spans="1:8" s="1" customFormat="1" ht="15" customHeight="1">
      <c r="A166" s="7">
        <v>9</v>
      </c>
      <c r="B166" s="167"/>
      <c r="C166" s="146"/>
      <c r="D166" s="167" t="s">
        <v>618</v>
      </c>
      <c r="E166" s="182">
        <v>20000</v>
      </c>
      <c r="F166" s="185">
        <f t="shared" si="10"/>
        <v>20000</v>
      </c>
      <c r="G166" s="13" t="s">
        <v>17</v>
      </c>
      <c r="H166" s="313">
        <v>1</v>
      </c>
    </row>
    <row r="167" spans="1:8" s="1" customFormat="1" ht="15" customHeight="1">
      <c r="A167" s="7">
        <v>10</v>
      </c>
      <c r="B167" s="167"/>
      <c r="C167" s="146"/>
      <c r="D167" s="167" t="s">
        <v>619</v>
      </c>
      <c r="E167" s="182">
        <v>20000</v>
      </c>
      <c r="F167" s="185">
        <f t="shared" si="10"/>
        <v>20000</v>
      </c>
      <c r="G167" s="13" t="s">
        <v>17</v>
      </c>
      <c r="H167" s="313">
        <v>1</v>
      </c>
    </row>
    <row r="168" spans="1:8" s="1" customFormat="1" ht="15" customHeight="1">
      <c r="A168" s="7">
        <v>11</v>
      </c>
      <c r="B168" s="167"/>
      <c r="C168" s="146"/>
      <c r="D168" s="167" t="s">
        <v>620</v>
      </c>
      <c r="E168" s="182">
        <v>20000</v>
      </c>
      <c r="F168" s="185">
        <f t="shared" si="10"/>
        <v>20000</v>
      </c>
      <c r="G168" s="13" t="s">
        <v>17</v>
      </c>
      <c r="H168" s="313">
        <v>1</v>
      </c>
    </row>
    <row r="169" spans="1:8" s="1" customFormat="1" ht="15" customHeight="1">
      <c r="A169" s="7"/>
      <c r="B169" s="167"/>
      <c r="C169" s="146"/>
      <c r="D169" s="194" t="s">
        <v>41</v>
      </c>
      <c r="E169" s="182">
        <f>SUM(E158:E168)</f>
        <v>220000</v>
      </c>
      <c r="F169" s="185">
        <f>SUM(F158:F168)</f>
        <v>220000</v>
      </c>
      <c r="G169" s="13"/>
      <c r="H169" s="313"/>
    </row>
    <row r="170" spans="1:8" s="1" customFormat="1" ht="15" customHeight="1">
      <c r="A170" s="7"/>
      <c r="B170" s="167"/>
      <c r="C170" s="146"/>
      <c r="D170" s="167"/>
      <c r="E170" s="11"/>
      <c r="F170" s="12"/>
      <c r="G170" s="13"/>
      <c r="H170" s="313"/>
    </row>
    <row r="171" spans="1:8" s="1" customFormat="1" ht="44.25" customHeight="1">
      <c r="A171" s="5" t="s">
        <v>49</v>
      </c>
      <c r="B171" s="154" t="s">
        <v>50</v>
      </c>
      <c r="C171" s="154" t="s">
        <v>8</v>
      </c>
      <c r="D171" s="154" t="s">
        <v>51</v>
      </c>
      <c r="E171" s="154" t="s">
        <v>64</v>
      </c>
      <c r="F171" s="5" t="s">
        <v>1040</v>
      </c>
      <c r="G171" s="5" t="s">
        <v>1039</v>
      </c>
      <c r="H171" s="158" t="s">
        <v>4</v>
      </c>
    </row>
    <row r="172" spans="1:8" s="1" customFormat="1" ht="15.95" customHeight="1">
      <c r="A172" s="7"/>
      <c r="B172" s="167" t="s">
        <v>58</v>
      </c>
      <c r="C172" s="146" t="s">
        <v>59</v>
      </c>
      <c r="D172" s="167" t="s">
        <v>622</v>
      </c>
      <c r="E172" s="7"/>
      <c r="F172" s="7"/>
      <c r="G172" s="7"/>
      <c r="H172" s="7"/>
    </row>
    <row r="173" spans="1:8" s="1" customFormat="1" ht="19.5" customHeight="1">
      <c r="A173" s="7">
        <v>1</v>
      </c>
      <c r="B173" s="167"/>
      <c r="C173" s="146"/>
      <c r="D173" s="167" t="s">
        <v>623</v>
      </c>
      <c r="E173" s="182">
        <v>20000</v>
      </c>
      <c r="F173" s="185">
        <f>E173</f>
        <v>20000</v>
      </c>
      <c r="G173" s="13" t="s">
        <v>17</v>
      </c>
      <c r="H173" s="313">
        <v>1</v>
      </c>
    </row>
    <row r="174" spans="1:8" s="1" customFormat="1" ht="15" customHeight="1">
      <c r="A174" s="7">
        <v>2</v>
      </c>
      <c r="B174" s="167"/>
      <c r="C174" s="146"/>
      <c r="D174" s="167" t="s">
        <v>624</v>
      </c>
      <c r="E174" s="182">
        <v>20000</v>
      </c>
      <c r="F174" s="185">
        <f t="shared" ref="F174:F184" si="11">E174</f>
        <v>20000</v>
      </c>
      <c r="G174" s="13" t="s">
        <v>17</v>
      </c>
      <c r="H174" s="313">
        <v>1</v>
      </c>
    </row>
    <row r="175" spans="1:8" s="1" customFormat="1" ht="15" customHeight="1">
      <c r="A175" s="7">
        <v>3</v>
      </c>
      <c r="B175" s="167"/>
      <c r="C175" s="146"/>
      <c r="D175" s="167" t="s">
        <v>625</v>
      </c>
      <c r="E175" s="182">
        <v>20000</v>
      </c>
      <c r="F175" s="185">
        <f t="shared" si="11"/>
        <v>20000</v>
      </c>
      <c r="G175" s="13" t="s">
        <v>17</v>
      </c>
      <c r="H175" s="313">
        <v>1</v>
      </c>
    </row>
    <row r="176" spans="1:8" s="1" customFormat="1" ht="15" customHeight="1">
      <c r="A176" s="7">
        <v>4</v>
      </c>
      <c r="B176" s="167"/>
      <c r="C176" s="146"/>
      <c r="D176" s="167" t="s">
        <v>626</v>
      </c>
      <c r="E176" s="182">
        <v>20000</v>
      </c>
      <c r="F176" s="185">
        <f t="shared" si="11"/>
        <v>20000</v>
      </c>
      <c r="G176" s="13" t="s">
        <v>17</v>
      </c>
      <c r="H176" s="313">
        <v>1</v>
      </c>
    </row>
    <row r="177" spans="1:8" s="1" customFormat="1" ht="15" customHeight="1">
      <c r="A177" s="7">
        <v>5</v>
      </c>
      <c r="B177" s="167"/>
      <c r="C177" s="146"/>
      <c r="D177" s="167" t="s">
        <v>627</v>
      </c>
      <c r="E177" s="182">
        <v>20000</v>
      </c>
      <c r="F177" s="185">
        <f t="shared" si="11"/>
        <v>20000</v>
      </c>
      <c r="G177" s="13" t="s">
        <v>17</v>
      </c>
      <c r="H177" s="313">
        <v>1</v>
      </c>
    </row>
    <row r="178" spans="1:8" s="1" customFormat="1" ht="15" customHeight="1">
      <c r="A178" s="7">
        <v>6</v>
      </c>
      <c r="B178" s="167"/>
      <c r="C178" s="146"/>
      <c r="D178" s="167" t="s">
        <v>628</v>
      </c>
      <c r="E178" s="182">
        <v>20000</v>
      </c>
      <c r="F178" s="185">
        <f t="shared" si="11"/>
        <v>20000</v>
      </c>
      <c r="G178" s="13" t="s">
        <v>17</v>
      </c>
      <c r="H178" s="313">
        <v>1</v>
      </c>
    </row>
    <row r="179" spans="1:8" s="1" customFormat="1" ht="15" customHeight="1">
      <c r="A179" s="7">
        <v>7</v>
      </c>
      <c r="B179" s="167"/>
      <c r="C179" s="146"/>
      <c r="D179" s="167" t="s">
        <v>629</v>
      </c>
      <c r="E179" s="182">
        <v>20000</v>
      </c>
      <c r="F179" s="185">
        <f t="shared" si="11"/>
        <v>20000</v>
      </c>
      <c r="G179" s="13" t="s">
        <v>17</v>
      </c>
      <c r="H179" s="313">
        <v>1</v>
      </c>
    </row>
    <row r="180" spans="1:8" s="1" customFormat="1" ht="15" customHeight="1">
      <c r="A180" s="7">
        <v>8</v>
      </c>
      <c r="B180" s="167"/>
      <c r="C180" s="146"/>
      <c r="D180" s="167" t="s">
        <v>630</v>
      </c>
      <c r="E180" s="182">
        <v>20000</v>
      </c>
      <c r="F180" s="185">
        <f t="shared" si="11"/>
        <v>20000</v>
      </c>
      <c r="G180" s="13" t="s">
        <v>17</v>
      </c>
      <c r="H180" s="313">
        <v>1</v>
      </c>
    </row>
    <row r="181" spans="1:8" s="1" customFormat="1" ht="15" customHeight="1">
      <c r="A181" s="7">
        <v>9</v>
      </c>
      <c r="B181" s="167"/>
      <c r="C181" s="146"/>
      <c r="D181" s="167" t="s">
        <v>631</v>
      </c>
      <c r="E181" s="182">
        <v>20000</v>
      </c>
      <c r="F181" s="185">
        <f t="shared" si="11"/>
        <v>20000</v>
      </c>
      <c r="G181" s="13" t="s">
        <v>17</v>
      </c>
      <c r="H181" s="313">
        <v>1</v>
      </c>
    </row>
    <row r="182" spans="1:8" s="1" customFormat="1" ht="15" customHeight="1">
      <c r="A182" s="7">
        <v>10</v>
      </c>
      <c r="B182" s="167"/>
      <c r="C182" s="146"/>
      <c r="D182" s="167" t="s">
        <v>632</v>
      </c>
      <c r="E182" s="182">
        <v>20000</v>
      </c>
      <c r="F182" s="185">
        <f t="shared" si="11"/>
        <v>20000</v>
      </c>
      <c r="G182" s="13" t="s">
        <v>17</v>
      </c>
      <c r="H182" s="313">
        <v>1</v>
      </c>
    </row>
    <row r="183" spans="1:8" s="1" customFormat="1" ht="15" customHeight="1">
      <c r="A183" s="7">
        <v>11</v>
      </c>
      <c r="B183" s="167"/>
      <c r="C183" s="146"/>
      <c r="D183" s="167" t="s">
        <v>620</v>
      </c>
      <c r="E183" s="182">
        <v>100000</v>
      </c>
      <c r="F183" s="185">
        <f>E183*0.5</f>
        <v>50000</v>
      </c>
      <c r="G183" s="13" t="s">
        <v>17</v>
      </c>
      <c r="H183" s="313">
        <v>0.5</v>
      </c>
    </row>
    <row r="184" spans="1:8" s="1" customFormat="1" ht="15" customHeight="1">
      <c r="A184" s="7"/>
      <c r="B184" s="167"/>
      <c r="C184" s="146"/>
      <c r="D184" s="167" t="s">
        <v>633</v>
      </c>
      <c r="E184" s="182">
        <v>20000</v>
      </c>
      <c r="F184" s="185">
        <f t="shared" si="11"/>
        <v>20000</v>
      </c>
      <c r="G184" s="13"/>
      <c r="H184" s="313">
        <v>1</v>
      </c>
    </row>
    <row r="185" spans="1:8" s="1" customFormat="1" ht="15" customHeight="1">
      <c r="A185" s="7"/>
      <c r="B185" s="167"/>
      <c r="C185" s="146"/>
      <c r="D185" s="194" t="s">
        <v>41</v>
      </c>
      <c r="E185" s="182">
        <f>SUM(E173:E184)</f>
        <v>320000</v>
      </c>
      <c r="F185" s="185">
        <f>SUM(F173:F184)</f>
        <v>270000</v>
      </c>
      <c r="G185" s="13"/>
      <c r="H185" s="313"/>
    </row>
    <row r="186" spans="1:8" s="1" customFormat="1" ht="15" customHeight="1">
      <c r="A186" s="7"/>
      <c r="B186" s="167"/>
      <c r="C186" s="146"/>
      <c r="D186" s="167"/>
      <c r="E186" s="11"/>
      <c r="F186" s="12"/>
      <c r="G186" s="13"/>
      <c r="H186" s="313"/>
    </row>
    <row r="187" spans="1:8" s="1" customFormat="1" ht="44.25" customHeight="1">
      <c r="A187" s="5" t="s">
        <v>49</v>
      </c>
      <c r="B187" s="154" t="s">
        <v>50</v>
      </c>
      <c r="C187" s="154" t="s">
        <v>8</v>
      </c>
      <c r="D187" s="154" t="s">
        <v>51</v>
      </c>
      <c r="E187" s="154" t="s">
        <v>64</v>
      </c>
      <c r="F187" s="5" t="s">
        <v>1040</v>
      </c>
      <c r="G187" s="5" t="s">
        <v>1039</v>
      </c>
      <c r="H187" s="158" t="s">
        <v>4</v>
      </c>
    </row>
    <row r="188" spans="1:8" s="1" customFormat="1" ht="15.95" customHeight="1">
      <c r="A188" s="7"/>
      <c r="B188" s="167" t="s">
        <v>58</v>
      </c>
      <c r="C188" s="146" t="s">
        <v>59</v>
      </c>
      <c r="D188" s="167" t="s">
        <v>645</v>
      </c>
      <c r="E188" s="7"/>
      <c r="F188" s="7"/>
      <c r="G188" s="7"/>
      <c r="H188" s="7"/>
    </row>
    <row r="189" spans="1:8" s="1" customFormat="1" ht="19.5" customHeight="1">
      <c r="A189" s="7">
        <v>1</v>
      </c>
      <c r="B189" s="167"/>
      <c r="C189" s="146"/>
      <c r="D189" s="167" t="s">
        <v>634</v>
      </c>
      <c r="E189" s="182">
        <v>60000</v>
      </c>
      <c r="F189" s="185">
        <f>E189</f>
        <v>60000</v>
      </c>
      <c r="G189" s="13" t="s">
        <v>17</v>
      </c>
      <c r="H189" s="313">
        <v>1</v>
      </c>
    </row>
    <row r="190" spans="1:8" s="1" customFormat="1" ht="15" customHeight="1">
      <c r="A190" s="7">
        <v>2</v>
      </c>
      <c r="B190" s="167"/>
      <c r="C190" s="146"/>
      <c r="D190" s="167" t="s">
        <v>635</v>
      </c>
      <c r="E190" s="182">
        <v>60000</v>
      </c>
      <c r="F190" s="185">
        <f t="shared" ref="F190:F199" si="12">E190</f>
        <v>60000</v>
      </c>
      <c r="G190" s="13" t="s">
        <v>17</v>
      </c>
      <c r="H190" s="313">
        <v>1</v>
      </c>
    </row>
    <row r="191" spans="1:8" s="1" customFormat="1" ht="15" customHeight="1">
      <c r="A191" s="7">
        <v>3</v>
      </c>
      <c r="B191" s="167"/>
      <c r="C191" s="146"/>
      <c r="D191" s="167" t="s">
        <v>636</v>
      </c>
      <c r="E191" s="182">
        <v>40000</v>
      </c>
      <c r="F191" s="185">
        <f t="shared" si="12"/>
        <v>40000</v>
      </c>
      <c r="G191" s="13" t="s">
        <v>17</v>
      </c>
      <c r="H191" s="313">
        <v>1</v>
      </c>
    </row>
    <row r="192" spans="1:8" s="1" customFormat="1" ht="15" customHeight="1">
      <c r="A192" s="7">
        <v>4</v>
      </c>
      <c r="B192" s="167"/>
      <c r="C192" s="146"/>
      <c r="D192" s="167" t="s">
        <v>637</v>
      </c>
      <c r="E192" s="182">
        <v>40000</v>
      </c>
      <c r="F192" s="185">
        <f t="shared" si="12"/>
        <v>40000</v>
      </c>
      <c r="G192" s="13" t="s">
        <v>17</v>
      </c>
      <c r="H192" s="313">
        <v>1</v>
      </c>
    </row>
    <row r="193" spans="1:8" s="1" customFormat="1" ht="15" customHeight="1">
      <c r="A193" s="7">
        <v>5</v>
      </c>
      <c r="B193" s="167"/>
      <c r="C193" s="146"/>
      <c r="D193" s="167" t="s">
        <v>638</v>
      </c>
      <c r="E193" s="182">
        <v>40000</v>
      </c>
      <c r="F193" s="185">
        <f t="shared" si="12"/>
        <v>40000</v>
      </c>
      <c r="G193" s="13" t="s">
        <v>17</v>
      </c>
      <c r="H193" s="313">
        <v>1</v>
      </c>
    </row>
    <row r="194" spans="1:8" s="1" customFormat="1" ht="15" customHeight="1">
      <c r="A194" s="7">
        <v>6</v>
      </c>
      <c r="B194" s="167"/>
      <c r="C194" s="146"/>
      <c r="D194" s="167" t="s">
        <v>639</v>
      </c>
      <c r="E194" s="182">
        <v>60000</v>
      </c>
      <c r="F194" s="185">
        <f t="shared" si="12"/>
        <v>60000</v>
      </c>
      <c r="G194" s="13" t="s">
        <v>17</v>
      </c>
      <c r="H194" s="313">
        <v>1</v>
      </c>
    </row>
    <row r="195" spans="1:8" s="1" customFormat="1" ht="15" customHeight="1">
      <c r="A195" s="7">
        <v>7</v>
      </c>
      <c r="B195" s="167"/>
      <c r="C195" s="146"/>
      <c r="D195" s="167" t="s">
        <v>640</v>
      </c>
      <c r="E195" s="182">
        <v>40000</v>
      </c>
      <c r="F195" s="185">
        <f t="shared" si="12"/>
        <v>40000</v>
      </c>
      <c r="G195" s="13" t="s">
        <v>17</v>
      </c>
      <c r="H195" s="313">
        <v>1</v>
      </c>
    </row>
    <row r="196" spans="1:8" s="1" customFormat="1" ht="15" customHeight="1">
      <c r="A196" s="7">
        <v>8</v>
      </c>
      <c r="B196" s="167"/>
      <c r="C196" s="146"/>
      <c r="D196" s="167" t="s">
        <v>641</v>
      </c>
      <c r="E196" s="182">
        <v>60000</v>
      </c>
      <c r="F196" s="185">
        <f t="shared" si="12"/>
        <v>60000</v>
      </c>
      <c r="G196" s="13" t="s">
        <v>17</v>
      </c>
      <c r="H196" s="313">
        <v>1</v>
      </c>
    </row>
    <row r="197" spans="1:8" s="1" customFormat="1" ht="15" customHeight="1">
      <c r="A197" s="7">
        <v>9</v>
      </c>
      <c r="B197" s="167"/>
      <c r="C197" s="146"/>
      <c r="D197" s="167" t="s">
        <v>642</v>
      </c>
      <c r="E197" s="182">
        <v>40000</v>
      </c>
      <c r="F197" s="185">
        <f t="shared" si="12"/>
        <v>40000</v>
      </c>
      <c r="G197" s="13" t="s">
        <v>17</v>
      </c>
      <c r="H197" s="313">
        <v>1</v>
      </c>
    </row>
    <row r="198" spans="1:8" s="1" customFormat="1" ht="15" customHeight="1">
      <c r="A198" s="7">
        <v>10</v>
      </c>
      <c r="B198" s="167"/>
      <c r="C198" s="146"/>
      <c r="D198" s="167" t="s">
        <v>643</v>
      </c>
      <c r="E198" s="182">
        <v>40000</v>
      </c>
      <c r="F198" s="185">
        <f t="shared" si="12"/>
        <v>40000</v>
      </c>
      <c r="G198" s="13" t="s">
        <v>17</v>
      </c>
      <c r="H198" s="313">
        <v>1</v>
      </c>
    </row>
    <row r="199" spans="1:8" s="1" customFormat="1" ht="15" customHeight="1">
      <c r="A199" s="7">
        <v>11</v>
      </c>
      <c r="B199" s="167"/>
      <c r="C199" s="146"/>
      <c r="D199" s="167" t="s">
        <v>644</v>
      </c>
      <c r="E199" s="182">
        <v>40000</v>
      </c>
      <c r="F199" s="185">
        <f t="shared" si="12"/>
        <v>40000</v>
      </c>
      <c r="G199" s="13" t="s">
        <v>17</v>
      </c>
      <c r="H199" s="313">
        <v>1</v>
      </c>
    </row>
    <row r="200" spans="1:8" s="1" customFormat="1" ht="15" customHeight="1">
      <c r="A200" s="7"/>
      <c r="B200" s="167"/>
      <c r="C200" s="146"/>
      <c r="D200" s="194" t="s">
        <v>41</v>
      </c>
      <c r="E200" s="182">
        <f>SUM(E189:E199)</f>
        <v>520000</v>
      </c>
      <c r="F200" s="185">
        <f>SUM(F189:F199)</f>
        <v>520000</v>
      </c>
      <c r="G200" s="13"/>
      <c r="H200" s="313"/>
    </row>
    <row r="201" spans="1:8" s="1" customFormat="1" ht="15" customHeight="1">
      <c r="A201" s="7"/>
      <c r="B201" s="167"/>
      <c r="C201" s="146"/>
      <c r="D201" s="167"/>
      <c r="E201" s="11"/>
      <c r="F201" s="12"/>
      <c r="G201" s="13"/>
      <c r="H201" s="313"/>
    </row>
    <row r="202" spans="1:8" s="1" customFormat="1" ht="47.25" customHeight="1">
      <c r="A202" s="5" t="s">
        <v>49</v>
      </c>
      <c r="B202" s="154" t="s">
        <v>50</v>
      </c>
      <c r="C202" s="154" t="s">
        <v>8</v>
      </c>
      <c r="D202" s="154" t="s">
        <v>51</v>
      </c>
      <c r="E202" s="154" t="s">
        <v>64</v>
      </c>
      <c r="F202" s="5" t="s">
        <v>1040</v>
      </c>
      <c r="G202" s="5" t="s">
        <v>1039</v>
      </c>
      <c r="H202" s="158" t="s">
        <v>4</v>
      </c>
    </row>
    <row r="203" spans="1:8" s="1" customFormat="1" ht="15.95" customHeight="1">
      <c r="A203" s="7"/>
      <c r="B203" s="167" t="s">
        <v>58</v>
      </c>
      <c r="C203" s="146" t="s">
        <v>59</v>
      </c>
      <c r="D203" s="167" t="s">
        <v>512</v>
      </c>
      <c r="E203" s="7"/>
      <c r="F203" s="7"/>
      <c r="G203" s="7"/>
      <c r="H203" s="7"/>
    </row>
    <row r="204" spans="1:8" s="1" customFormat="1" ht="15.95" customHeight="1">
      <c r="A204" s="7">
        <v>1</v>
      </c>
      <c r="B204" s="167"/>
      <c r="C204" s="146"/>
      <c r="D204" s="167" t="s">
        <v>513</v>
      </c>
      <c r="E204" s="182">
        <v>180500</v>
      </c>
      <c r="F204" s="185">
        <f>E204*0.5</f>
        <v>90250</v>
      </c>
      <c r="G204" s="13" t="s">
        <v>17</v>
      </c>
      <c r="H204" s="152">
        <v>0.5</v>
      </c>
    </row>
    <row r="205" spans="1:8" ht="17.25" customHeight="1">
      <c r="A205" s="7"/>
      <c r="B205" s="150"/>
      <c r="C205" s="150"/>
      <c r="D205" s="149" t="s">
        <v>41</v>
      </c>
      <c r="E205" s="185">
        <f>SUM(E204)</f>
        <v>180500</v>
      </c>
      <c r="F205" s="185">
        <f>SUM(F204)</f>
        <v>90250</v>
      </c>
      <c r="G205" s="12"/>
      <c r="H205" s="7"/>
    </row>
    <row r="206" spans="1:8" ht="15.95" customHeight="1"/>
    <row r="207" spans="1:8" s="1" customFormat="1" ht="47.25" customHeight="1">
      <c r="A207" s="5" t="s">
        <v>49</v>
      </c>
      <c r="B207" s="154" t="s">
        <v>50</v>
      </c>
      <c r="C207" s="154" t="s">
        <v>8</v>
      </c>
      <c r="D207" s="154" t="s">
        <v>51</v>
      </c>
      <c r="E207" s="154" t="s">
        <v>64</v>
      </c>
      <c r="F207" s="5" t="s">
        <v>1040</v>
      </c>
      <c r="G207" s="5" t="s">
        <v>1039</v>
      </c>
      <c r="H207" s="158" t="s">
        <v>4</v>
      </c>
    </row>
    <row r="208" spans="1:8" s="1" customFormat="1" ht="15.95" customHeight="1">
      <c r="A208" s="7"/>
      <c r="B208" s="167" t="s">
        <v>58</v>
      </c>
      <c r="C208" s="146" t="s">
        <v>59</v>
      </c>
      <c r="D208" s="167" t="s">
        <v>516</v>
      </c>
      <c r="E208" s="7"/>
      <c r="F208" s="7"/>
      <c r="G208" s="7"/>
      <c r="H208" s="7"/>
    </row>
    <row r="209" spans="1:8" s="1" customFormat="1" ht="15.95" customHeight="1">
      <c r="A209" s="7">
        <v>1</v>
      </c>
      <c r="B209" s="167"/>
      <c r="C209" s="146"/>
      <c r="D209" s="167" t="s">
        <v>513</v>
      </c>
      <c r="E209" s="182">
        <v>180500</v>
      </c>
      <c r="F209" s="185">
        <f>E209*0.5</f>
        <v>90250</v>
      </c>
      <c r="G209" s="185">
        <f>E209*0.5</f>
        <v>90250</v>
      </c>
      <c r="H209" s="152">
        <v>1</v>
      </c>
    </row>
    <row r="210" spans="1:8" s="1" customFormat="1" ht="15.95" customHeight="1">
      <c r="A210" s="7">
        <v>2</v>
      </c>
      <c r="B210" s="167"/>
      <c r="C210" s="146"/>
      <c r="D210" s="167" t="s">
        <v>517</v>
      </c>
      <c r="E210" s="182">
        <v>100000</v>
      </c>
      <c r="F210" s="185">
        <f>E210*0.5</f>
        <v>50000</v>
      </c>
      <c r="G210" s="185">
        <f>E210*0.5</f>
        <v>50000</v>
      </c>
      <c r="H210" s="152">
        <v>1</v>
      </c>
    </row>
    <row r="211" spans="1:8" ht="17.25" customHeight="1">
      <c r="A211" s="7"/>
      <c r="B211" s="150"/>
      <c r="C211" s="150"/>
      <c r="D211" s="149" t="s">
        <v>41</v>
      </c>
      <c r="E211" s="185">
        <f>SUM(E209)</f>
        <v>180500</v>
      </c>
      <c r="F211" s="185">
        <f>SUM(F209)</f>
        <v>90250</v>
      </c>
      <c r="G211" s="185">
        <f>SUM(G209)</f>
        <v>90250</v>
      </c>
      <c r="H211" s="7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16"/>
  <sheetViews>
    <sheetView workbookViewId="0">
      <selection activeCell="D5" sqref="D5"/>
    </sheetView>
  </sheetViews>
  <sheetFormatPr defaultRowHeight="12.75"/>
  <cols>
    <col min="1" max="1" width="4.28515625" style="2" customWidth="1"/>
    <col min="2" max="2" width="17.5703125" style="35" customWidth="1"/>
    <col min="3" max="3" width="11" style="35" customWidth="1"/>
    <col min="4" max="4" width="52.28515625" style="2" customWidth="1"/>
    <col min="5" max="5" width="12.42578125" style="2" customWidth="1"/>
    <col min="6" max="6" width="19" style="2" customWidth="1"/>
    <col min="7" max="7" width="15.7109375" style="2" customWidth="1"/>
    <col min="8" max="8" width="13.5703125" style="35" customWidth="1"/>
    <col min="9" max="9" width="10.7109375" style="2" customWidth="1"/>
    <col min="10" max="16384" width="9.140625" style="2"/>
  </cols>
  <sheetData>
    <row r="1" spans="1:9" s="1" customFormat="1" ht="21" customHeight="1">
      <c r="A1" s="207" t="s">
        <v>63</v>
      </c>
      <c r="B1" s="207"/>
      <c r="C1" s="207"/>
      <c r="D1" s="207"/>
      <c r="E1" s="207"/>
      <c r="F1" s="207"/>
      <c r="G1" s="207"/>
      <c r="H1" s="207"/>
    </row>
    <row r="2" spans="1:9" s="1" customFormat="1" ht="43.5" customHeight="1">
      <c r="A2" s="5" t="s">
        <v>49</v>
      </c>
      <c r="B2" s="154" t="s">
        <v>50</v>
      </c>
      <c r="C2" s="154" t="s">
        <v>8</v>
      </c>
      <c r="D2" s="154" t="s">
        <v>51</v>
      </c>
      <c r="E2" s="154" t="s">
        <v>64</v>
      </c>
      <c r="F2" s="5" t="s">
        <v>1040</v>
      </c>
      <c r="G2" s="5" t="s">
        <v>1039</v>
      </c>
      <c r="H2" s="154" t="s">
        <v>65</v>
      </c>
      <c r="I2" s="7" t="s">
        <v>4</v>
      </c>
    </row>
    <row r="3" spans="1:9" s="1" customFormat="1" ht="25.5" customHeight="1">
      <c r="A3" s="7"/>
      <c r="B3" s="167" t="s">
        <v>58</v>
      </c>
      <c r="C3" s="167" t="s">
        <v>367</v>
      </c>
      <c r="D3" s="167" t="s">
        <v>368</v>
      </c>
      <c r="E3" s="7"/>
      <c r="F3" s="7"/>
      <c r="G3" s="7"/>
      <c r="H3" s="7"/>
      <c r="I3" s="7"/>
    </row>
    <row r="4" spans="1:9" s="1" customFormat="1" ht="28.5" customHeight="1">
      <c r="A4" s="7">
        <v>1</v>
      </c>
      <c r="B4" s="167"/>
      <c r="C4" s="167"/>
      <c r="D4" s="167" t="s">
        <v>369</v>
      </c>
      <c r="E4" s="153">
        <v>4751100</v>
      </c>
      <c r="F4" s="68">
        <f>E4</f>
        <v>4751100</v>
      </c>
      <c r="G4" s="9" t="s">
        <v>17</v>
      </c>
      <c r="H4" s="10">
        <v>1</v>
      </c>
      <c r="I4" s="7"/>
    </row>
    <row r="5" spans="1:9" s="1" customFormat="1" ht="28.5" customHeight="1">
      <c r="A5" s="7">
        <v>2</v>
      </c>
      <c r="B5" s="167"/>
      <c r="C5" s="167"/>
      <c r="D5" s="167" t="s">
        <v>370</v>
      </c>
      <c r="E5" s="182">
        <v>50000</v>
      </c>
      <c r="F5" s="185">
        <f t="shared" ref="F5:F31" si="0">E5*0.5</f>
        <v>25000</v>
      </c>
      <c r="G5" s="13" t="s">
        <v>17</v>
      </c>
      <c r="H5" s="152">
        <v>0.5</v>
      </c>
      <c r="I5" s="7"/>
    </row>
    <row r="6" spans="1:9" s="1" customFormat="1" ht="25.5">
      <c r="A6" s="7">
        <v>3</v>
      </c>
      <c r="B6" s="167"/>
      <c r="C6" s="167"/>
      <c r="D6" s="167" t="s">
        <v>371</v>
      </c>
      <c r="E6" s="182">
        <v>50000</v>
      </c>
      <c r="F6" s="185">
        <f t="shared" si="0"/>
        <v>25000</v>
      </c>
      <c r="G6" s="13" t="s">
        <v>17</v>
      </c>
      <c r="H6" s="152">
        <v>0.5</v>
      </c>
      <c r="I6" s="7"/>
    </row>
    <row r="7" spans="1:9" s="1" customFormat="1" ht="25.5">
      <c r="A7" s="7">
        <v>4</v>
      </c>
      <c r="B7" s="167"/>
      <c r="C7" s="167"/>
      <c r="D7" s="167" t="s">
        <v>372</v>
      </c>
      <c r="E7" s="182">
        <v>50000</v>
      </c>
      <c r="F7" s="185">
        <f t="shared" si="0"/>
        <v>25000</v>
      </c>
      <c r="G7" s="13" t="s">
        <v>17</v>
      </c>
      <c r="H7" s="152">
        <v>0.5</v>
      </c>
      <c r="I7" s="7"/>
    </row>
    <row r="8" spans="1:9" s="1" customFormat="1" ht="25.5">
      <c r="A8" s="7">
        <v>5</v>
      </c>
      <c r="B8" s="167"/>
      <c r="C8" s="167"/>
      <c r="D8" s="167" t="s">
        <v>373</v>
      </c>
      <c r="E8" s="182">
        <v>50000</v>
      </c>
      <c r="F8" s="185">
        <f t="shared" si="0"/>
        <v>25000</v>
      </c>
      <c r="G8" s="13" t="s">
        <v>17</v>
      </c>
      <c r="H8" s="152">
        <v>0.5</v>
      </c>
      <c r="I8" s="7"/>
    </row>
    <row r="9" spans="1:9" s="1" customFormat="1" ht="25.5">
      <c r="A9" s="7">
        <v>6</v>
      </c>
      <c r="B9" s="167"/>
      <c r="C9" s="167"/>
      <c r="D9" s="167" t="s">
        <v>374</v>
      </c>
      <c r="E9" s="182">
        <v>50000</v>
      </c>
      <c r="F9" s="185">
        <f t="shared" si="0"/>
        <v>25000</v>
      </c>
      <c r="G9" s="13" t="s">
        <v>17</v>
      </c>
      <c r="H9" s="152">
        <v>0.5</v>
      </c>
      <c r="I9" s="7"/>
    </row>
    <row r="10" spans="1:9" s="1" customFormat="1" ht="25.5">
      <c r="A10" s="7">
        <v>7</v>
      </c>
      <c r="B10" s="167"/>
      <c r="C10" s="167"/>
      <c r="D10" s="167" t="s">
        <v>375</v>
      </c>
      <c r="E10" s="182">
        <v>50000</v>
      </c>
      <c r="F10" s="185">
        <f t="shared" si="0"/>
        <v>25000</v>
      </c>
      <c r="G10" s="13" t="s">
        <v>17</v>
      </c>
      <c r="H10" s="152">
        <v>0.5</v>
      </c>
      <c r="I10" s="7"/>
    </row>
    <row r="11" spans="1:9" s="1" customFormat="1" ht="25.5">
      <c r="A11" s="7">
        <v>8</v>
      </c>
      <c r="B11" s="167"/>
      <c r="C11" s="167"/>
      <c r="D11" s="167" t="s">
        <v>376</v>
      </c>
      <c r="E11" s="182">
        <v>50000</v>
      </c>
      <c r="F11" s="185">
        <f t="shared" si="0"/>
        <v>25000</v>
      </c>
      <c r="G11" s="13" t="s">
        <v>17</v>
      </c>
      <c r="H11" s="152">
        <v>0.5</v>
      </c>
      <c r="I11" s="7"/>
    </row>
    <row r="12" spans="1:9" s="1" customFormat="1" ht="25.5">
      <c r="A12" s="7">
        <v>9</v>
      </c>
      <c r="B12" s="167"/>
      <c r="C12" s="167"/>
      <c r="D12" s="167" t="s">
        <v>377</v>
      </c>
      <c r="E12" s="182">
        <v>50000</v>
      </c>
      <c r="F12" s="185">
        <f t="shared" si="0"/>
        <v>25000</v>
      </c>
      <c r="G12" s="13" t="s">
        <v>17</v>
      </c>
      <c r="H12" s="152">
        <v>0.5</v>
      </c>
      <c r="I12" s="7"/>
    </row>
    <row r="13" spans="1:9" s="1" customFormat="1" ht="25.5">
      <c r="A13" s="7">
        <v>10</v>
      </c>
      <c r="B13" s="167"/>
      <c r="C13" s="167"/>
      <c r="D13" s="167" t="s">
        <v>378</v>
      </c>
      <c r="E13" s="182">
        <v>50000</v>
      </c>
      <c r="F13" s="185">
        <f t="shared" si="0"/>
        <v>25000</v>
      </c>
      <c r="G13" s="13" t="s">
        <v>17</v>
      </c>
      <c r="H13" s="152">
        <v>0.5</v>
      </c>
      <c r="I13" s="7"/>
    </row>
    <row r="14" spans="1:9" s="1" customFormat="1" ht="25.5">
      <c r="A14" s="7">
        <v>11</v>
      </c>
      <c r="B14" s="167"/>
      <c r="C14" s="167"/>
      <c r="D14" s="167" t="s">
        <v>379</v>
      </c>
      <c r="E14" s="182">
        <v>50000</v>
      </c>
      <c r="F14" s="185">
        <f t="shared" si="0"/>
        <v>25000</v>
      </c>
      <c r="G14" s="13" t="s">
        <v>17</v>
      </c>
      <c r="H14" s="152">
        <v>0.5</v>
      </c>
      <c r="I14" s="7"/>
    </row>
    <row r="15" spans="1:9" s="1" customFormat="1" ht="28.5" customHeight="1">
      <c r="A15" s="7">
        <v>12</v>
      </c>
      <c r="B15" s="167"/>
      <c r="C15" s="167"/>
      <c r="D15" s="167" t="s">
        <v>380</v>
      </c>
      <c r="E15" s="182">
        <v>50000</v>
      </c>
      <c r="F15" s="185">
        <f t="shared" si="0"/>
        <v>25000</v>
      </c>
      <c r="G15" s="13" t="s">
        <v>17</v>
      </c>
      <c r="H15" s="152">
        <v>0.5</v>
      </c>
      <c r="I15" s="7"/>
    </row>
    <row r="16" spans="1:9" s="1" customFormat="1" ht="28.5" customHeight="1">
      <c r="A16" s="7">
        <v>13</v>
      </c>
      <c r="B16" s="167"/>
      <c r="C16" s="167"/>
      <c r="D16" s="167" t="s">
        <v>381</v>
      </c>
      <c r="E16" s="182">
        <v>50000</v>
      </c>
      <c r="F16" s="185">
        <f t="shared" si="0"/>
        <v>25000</v>
      </c>
      <c r="G16" s="13" t="s">
        <v>17</v>
      </c>
      <c r="H16" s="152">
        <v>0.5</v>
      </c>
      <c r="I16" s="7"/>
    </row>
    <row r="17" spans="1:9" s="1" customFormat="1" ht="28.5" customHeight="1">
      <c r="A17" s="7">
        <v>14</v>
      </c>
      <c r="B17" s="167"/>
      <c r="C17" s="167"/>
      <c r="D17" s="167" t="s">
        <v>382</v>
      </c>
      <c r="E17" s="182">
        <v>50000</v>
      </c>
      <c r="F17" s="185">
        <f t="shared" si="0"/>
        <v>25000</v>
      </c>
      <c r="G17" s="13" t="s">
        <v>17</v>
      </c>
      <c r="H17" s="152">
        <v>0.5</v>
      </c>
      <c r="I17" s="7"/>
    </row>
    <row r="18" spans="1:9" s="1" customFormat="1" ht="28.5" customHeight="1">
      <c r="A18" s="7">
        <v>15</v>
      </c>
      <c r="B18" s="167"/>
      <c r="C18" s="167"/>
      <c r="D18" s="167" t="s">
        <v>383</v>
      </c>
      <c r="E18" s="182">
        <v>50000</v>
      </c>
      <c r="F18" s="185">
        <f t="shared" si="0"/>
        <v>25000</v>
      </c>
      <c r="G18" s="13" t="s">
        <v>17</v>
      </c>
      <c r="H18" s="152">
        <v>0.5</v>
      </c>
      <c r="I18" s="7"/>
    </row>
    <row r="19" spans="1:9" s="1" customFormat="1" ht="28.5" customHeight="1">
      <c r="A19" s="7">
        <v>16</v>
      </c>
      <c r="B19" s="167"/>
      <c r="C19" s="167"/>
      <c r="D19" s="167" t="s">
        <v>384</v>
      </c>
      <c r="E19" s="182">
        <v>50000</v>
      </c>
      <c r="F19" s="185">
        <f t="shared" si="0"/>
        <v>25000</v>
      </c>
      <c r="G19" s="13" t="s">
        <v>17</v>
      </c>
      <c r="H19" s="152">
        <v>0.5</v>
      </c>
      <c r="I19" s="7"/>
    </row>
    <row r="20" spans="1:9" s="1" customFormat="1" ht="28.5" customHeight="1">
      <c r="A20" s="7">
        <v>17</v>
      </c>
      <c r="B20" s="167"/>
      <c r="C20" s="167"/>
      <c r="D20" s="167" t="s">
        <v>385</v>
      </c>
      <c r="E20" s="182">
        <v>50000</v>
      </c>
      <c r="F20" s="185">
        <f t="shared" si="0"/>
        <v>25000</v>
      </c>
      <c r="G20" s="13" t="s">
        <v>17</v>
      </c>
      <c r="H20" s="152">
        <v>0.5</v>
      </c>
      <c r="I20" s="7"/>
    </row>
    <row r="21" spans="1:9" s="1" customFormat="1" ht="28.5" customHeight="1">
      <c r="A21" s="7">
        <v>18</v>
      </c>
      <c r="B21" s="167"/>
      <c r="C21" s="167"/>
      <c r="D21" s="167" t="s">
        <v>386</v>
      </c>
      <c r="E21" s="182">
        <v>50000</v>
      </c>
      <c r="F21" s="185">
        <f t="shared" si="0"/>
        <v>25000</v>
      </c>
      <c r="G21" s="13" t="s">
        <v>17</v>
      </c>
      <c r="H21" s="152">
        <v>0.5</v>
      </c>
      <c r="I21" s="7"/>
    </row>
    <row r="22" spans="1:9" s="1" customFormat="1" ht="28.5" customHeight="1">
      <c r="A22" s="7">
        <v>19</v>
      </c>
      <c r="B22" s="167"/>
      <c r="C22" s="167"/>
      <c r="D22" s="167" t="s">
        <v>387</v>
      </c>
      <c r="E22" s="182">
        <v>50000</v>
      </c>
      <c r="F22" s="185">
        <f t="shared" si="0"/>
        <v>25000</v>
      </c>
      <c r="G22" s="13" t="s">
        <v>17</v>
      </c>
      <c r="H22" s="152">
        <v>0.5</v>
      </c>
      <c r="I22" s="7"/>
    </row>
    <row r="23" spans="1:9" s="1" customFormat="1" ht="28.5" customHeight="1">
      <c r="A23" s="7">
        <v>20</v>
      </c>
      <c r="B23" s="167"/>
      <c r="C23" s="167"/>
      <c r="D23" s="167" t="s">
        <v>388</v>
      </c>
      <c r="E23" s="182">
        <v>50000</v>
      </c>
      <c r="F23" s="185">
        <f t="shared" si="0"/>
        <v>25000</v>
      </c>
      <c r="G23" s="13" t="s">
        <v>17</v>
      </c>
      <c r="H23" s="152">
        <v>0.5</v>
      </c>
      <c r="I23" s="7"/>
    </row>
    <row r="24" spans="1:9" s="1" customFormat="1" ht="28.5" customHeight="1">
      <c r="A24" s="7">
        <v>21</v>
      </c>
      <c r="B24" s="167"/>
      <c r="C24" s="167"/>
      <c r="D24" s="167" t="s">
        <v>389</v>
      </c>
      <c r="E24" s="182">
        <v>50000</v>
      </c>
      <c r="F24" s="185">
        <f t="shared" si="0"/>
        <v>25000</v>
      </c>
      <c r="G24" s="13" t="s">
        <v>17</v>
      </c>
      <c r="H24" s="152">
        <v>0.5</v>
      </c>
      <c r="I24" s="7"/>
    </row>
    <row r="25" spans="1:9" s="1" customFormat="1" ht="28.5" customHeight="1">
      <c r="A25" s="7">
        <v>22</v>
      </c>
      <c r="B25" s="167"/>
      <c r="C25" s="167"/>
      <c r="D25" s="167" t="s">
        <v>390</v>
      </c>
      <c r="E25" s="182">
        <v>50000</v>
      </c>
      <c r="F25" s="185">
        <f t="shared" si="0"/>
        <v>25000</v>
      </c>
      <c r="G25" s="13" t="s">
        <v>17</v>
      </c>
      <c r="H25" s="152">
        <v>0.5</v>
      </c>
      <c r="I25" s="7"/>
    </row>
    <row r="26" spans="1:9" s="1" customFormat="1" ht="28.5" customHeight="1">
      <c r="A26" s="7">
        <v>23</v>
      </c>
      <c r="B26" s="167"/>
      <c r="C26" s="167"/>
      <c r="D26" s="167" t="s">
        <v>391</v>
      </c>
      <c r="E26" s="182">
        <v>50000</v>
      </c>
      <c r="F26" s="185">
        <f t="shared" si="0"/>
        <v>25000</v>
      </c>
      <c r="G26" s="13" t="s">
        <v>17</v>
      </c>
      <c r="H26" s="152">
        <v>0.5</v>
      </c>
      <c r="I26" s="7"/>
    </row>
    <row r="27" spans="1:9" s="1" customFormat="1" ht="28.5" customHeight="1">
      <c r="A27" s="7">
        <v>24</v>
      </c>
      <c r="B27" s="167"/>
      <c r="C27" s="167"/>
      <c r="D27" s="167" t="s">
        <v>384</v>
      </c>
      <c r="E27" s="182">
        <v>50000</v>
      </c>
      <c r="F27" s="185">
        <f t="shared" si="0"/>
        <v>25000</v>
      </c>
      <c r="G27" s="13" t="s">
        <v>17</v>
      </c>
      <c r="H27" s="152">
        <v>0.5</v>
      </c>
      <c r="I27" s="7"/>
    </row>
    <row r="28" spans="1:9" s="1" customFormat="1" ht="28.5" customHeight="1">
      <c r="A28" s="7">
        <v>25</v>
      </c>
      <c r="B28" s="167"/>
      <c r="C28" s="167"/>
      <c r="D28" s="167" t="s">
        <v>392</v>
      </c>
      <c r="E28" s="182">
        <v>50000</v>
      </c>
      <c r="F28" s="185">
        <f t="shared" si="0"/>
        <v>25000</v>
      </c>
      <c r="G28" s="13" t="s">
        <v>17</v>
      </c>
      <c r="H28" s="152">
        <v>0.5</v>
      </c>
      <c r="I28" s="7"/>
    </row>
    <row r="29" spans="1:9" s="1" customFormat="1" ht="28.5" customHeight="1">
      <c r="A29" s="7">
        <v>26</v>
      </c>
      <c r="B29" s="167"/>
      <c r="C29" s="167"/>
      <c r="D29" s="167" t="s">
        <v>393</v>
      </c>
      <c r="E29" s="182">
        <v>48900</v>
      </c>
      <c r="F29" s="185">
        <f t="shared" si="0"/>
        <v>24450</v>
      </c>
      <c r="G29" s="13" t="s">
        <v>17</v>
      </c>
      <c r="H29" s="152">
        <v>0.5</v>
      </c>
      <c r="I29" s="7"/>
    </row>
    <row r="30" spans="1:9" s="1" customFormat="1" ht="28.5" customHeight="1">
      <c r="A30" s="7">
        <v>27</v>
      </c>
      <c r="B30" s="167"/>
      <c r="C30" s="167"/>
      <c r="D30" s="167" t="s">
        <v>394</v>
      </c>
      <c r="E30" s="182">
        <v>100000</v>
      </c>
      <c r="F30" s="185">
        <f t="shared" si="0"/>
        <v>50000</v>
      </c>
      <c r="G30" s="13" t="s">
        <v>17</v>
      </c>
      <c r="H30" s="152">
        <v>0.5</v>
      </c>
      <c r="I30" s="7"/>
    </row>
    <row r="31" spans="1:9" s="1" customFormat="1" ht="28.5" customHeight="1">
      <c r="A31" s="7">
        <v>28</v>
      </c>
      <c r="B31" s="167"/>
      <c r="C31" s="167"/>
      <c r="D31" s="167" t="s">
        <v>395</v>
      </c>
      <c r="E31" s="182">
        <v>100000</v>
      </c>
      <c r="F31" s="185">
        <f t="shared" si="0"/>
        <v>50000</v>
      </c>
      <c r="G31" s="13" t="s">
        <v>17</v>
      </c>
      <c r="H31" s="152">
        <v>0.5</v>
      </c>
      <c r="I31" s="7"/>
    </row>
    <row r="32" spans="1:9" s="1" customFormat="1" ht="17.25" customHeight="1">
      <c r="A32" s="7">
        <v>29</v>
      </c>
      <c r="B32" s="167"/>
      <c r="C32" s="167"/>
      <c r="D32" s="167" t="s">
        <v>396</v>
      </c>
      <c r="E32" s="182">
        <v>20000</v>
      </c>
      <c r="F32" s="185">
        <f>E32</f>
        <v>20000</v>
      </c>
      <c r="G32" s="13" t="s">
        <v>17</v>
      </c>
      <c r="H32" s="152">
        <v>1</v>
      </c>
      <c r="I32" s="7"/>
    </row>
    <row r="33" spans="1:9" s="1" customFormat="1" ht="17.25" customHeight="1">
      <c r="A33" s="7">
        <v>30</v>
      </c>
      <c r="B33" s="167"/>
      <c r="C33" s="167"/>
      <c r="D33" s="167" t="s">
        <v>397</v>
      </c>
      <c r="E33" s="182">
        <v>20000</v>
      </c>
      <c r="F33" s="185">
        <f t="shared" ref="F33:F43" si="1">E33</f>
        <v>20000</v>
      </c>
      <c r="G33" s="13" t="s">
        <v>17</v>
      </c>
      <c r="H33" s="152">
        <v>1</v>
      </c>
      <c r="I33" s="7"/>
    </row>
    <row r="34" spans="1:9" s="1" customFormat="1" ht="17.25" customHeight="1">
      <c r="A34" s="7">
        <v>31</v>
      </c>
      <c r="B34" s="167"/>
      <c r="C34" s="167"/>
      <c r="D34" s="167" t="s">
        <v>398</v>
      </c>
      <c r="E34" s="182">
        <v>20000</v>
      </c>
      <c r="F34" s="185">
        <f t="shared" si="1"/>
        <v>20000</v>
      </c>
      <c r="G34" s="13" t="s">
        <v>17</v>
      </c>
      <c r="H34" s="152">
        <v>1</v>
      </c>
      <c r="I34" s="7"/>
    </row>
    <row r="35" spans="1:9" s="1" customFormat="1" ht="17.25" customHeight="1">
      <c r="A35" s="7">
        <v>32</v>
      </c>
      <c r="B35" s="167"/>
      <c r="C35" s="167"/>
      <c r="D35" s="167" t="s">
        <v>399</v>
      </c>
      <c r="E35" s="182">
        <v>20000</v>
      </c>
      <c r="F35" s="185">
        <f t="shared" si="1"/>
        <v>20000</v>
      </c>
      <c r="G35" s="13" t="s">
        <v>17</v>
      </c>
      <c r="H35" s="152">
        <v>1</v>
      </c>
      <c r="I35" s="7"/>
    </row>
    <row r="36" spans="1:9" s="1" customFormat="1" ht="17.25" customHeight="1">
      <c r="A36" s="7">
        <v>33</v>
      </c>
      <c r="B36" s="167"/>
      <c r="C36" s="167"/>
      <c r="D36" s="167" t="s">
        <v>400</v>
      </c>
      <c r="E36" s="182">
        <v>20000</v>
      </c>
      <c r="F36" s="185">
        <f t="shared" si="1"/>
        <v>20000</v>
      </c>
      <c r="G36" s="13" t="s">
        <v>17</v>
      </c>
      <c r="H36" s="152">
        <v>1</v>
      </c>
      <c r="I36" s="7"/>
    </row>
    <row r="37" spans="1:9" s="1" customFormat="1" ht="17.25" customHeight="1">
      <c r="A37" s="7">
        <v>34</v>
      </c>
      <c r="B37" s="167"/>
      <c r="C37" s="167"/>
      <c r="D37" s="167" t="s">
        <v>401</v>
      </c>
      <c r="E37" s="182">
        <v>20000</v>
      </c>
      <c r="F37" s="185">
        <f t="shared" si="1"/>
        <v>20000</v>
      </c>
      <c r="G37" s="13" t="s">
        <v>17</v>
      </c>
      <c r="H37" s="152">
        <v>1</v>
      </c>
      <c r="I37" s="7"/>
    </row>
    <row r="38" spans="1:9" s="1" customFormat="1" ht="17.25" customHeight="1">
      <c r="A38" s="7">
        <v>35</v>
      </c>
      <c r="B38" s="167"/>
      <c r="C38" s="167"/>
      <c r="D38" s="167" t="s">
        <v>402</v>
      </c>
      <c r="E38" s="182">
        <v>20000</v>
      </c>
      <c r="F38" s="185">
        <f t="shared" si="1"/>
        <v>20000</v>
      </c>
      <c r="G38" s="13" t="s">
        <v>17</v>
      </c>
      <c r="H38" s="152">
        <v>1</v>
      </c>
      <c r="I38" s="7"/>
    </row>
    <row r="39" spans="1:9" s="1" customFormat="1" ht="17.25" customHeight="1">
      <c r="A39" s="7">
        <v>36</v>
      </c>
      <c r="B39" s="167"/>
      <c r="C39" s="167"/>
      <c r="D39" s="167" t="s">
        <v>403</v>
      </c>
      <c r="E39" s="182">
        <v>20000</v>
      </c>
      <c r="F39" s="185">
        <f t="shared" si="1"/>
        <v>20000</v>
      </c>
      <c r="G39" s="13" t="s">
        <v>17</v>
      </c>
      <c r="H39" s="152">
        <v>1</v>
      </c>
      <c r="I39" s="7"/>
    </row>
    <row r="40" spans="1:9" s="1" customFormat="1" ht="17.25" customHeight="1">
      <c r="A40" s="7">
        <v>37</v>
      </c>
      <c r="B40" s="167"/>
      <c r="C40" s="167"/>
      <c r="D40" s="167" t="s">
        <v>404</v>
      </c>
      <c r="E40" s="182">
        <v>20000</v>
      </c>
      <c r="F40" s="185">
        <f t="shared" si="1"/>
        <v>20000</v>
      </c>
      <c r="G40" s="13" t="s">
        <v>17</v>
      </c>
      <c r="H40" s="152">
        <v>1</v>
      </c>
      <c r="I40" s="7"/>
    </row>
    <row r="41" spans="1:9" s="1" customFormat="1" ht="17.25" customHeight="1">
      <c r="A41" s="7">
        <v>38</v>
      </c>
      <c r="B41" s="167"/>
      <c r="C41" s="167"/>
      <c r="D41" s="167" t="s">
        <v>405</v>
      </c>
      <c r="E41" s="182">
        <v>20000</v>
      </c>
      <c r="F41" s="185">
        <f t="shared" si="1"/>
        <v>20000</v>
      </c>
      <c r="G41" s="13" t="s">
        <v>17</v>
      </c>
      <c r="H41" s="152">
        <v>1</v>
      </c>
      <c r="I41" s="7"/>
    </row>
    <row r="42" spans="1:9" s="1" customFormat="1" ht="17.25" customHeight="1">
      <c r="A42" s="7">
        <v>39</v>
      </c>
      <c r="B42" s="167"/>
      <c r="C42" s="167"/>
      <c r="D42" s="167" t="s">
        <v>406</v>
      </c>
      <c r="E42" s="182">
        <v>20000</v>
      </c>
      <c r="F42" s="185">
        <f t="shared" si="1"/>
        <v>20000</v>
      </c>
      <c r="G42" s="13" t="s">
        <v>17</v>
      </c>
      <c r="H42" s="152">
        <v>1</v>
      </c>
      <c r="I42" s="7"/>
    </row>
    <row r="43" spans="1:9" s="1" customFormat="1" ht="17.25" customHeight="1">
      <c r="A43" s="7">
        <v>40</v>
      </c>
      <c r="B43" s="167"/>
      <c r="C43" s="167"/>
      <c r="D43" s="167" t="s">
        <v>407</v>
      </c>
      <c r="E43" s="182">
        <v>20000</v>
      </c>
      <c r="F43" s="185">
        <f t="shared" si="1"/>
        <v>20000</v>
      </c>
      <c r="G43" s="13" t="s">
        <v>17</v>
      </c>
      <c r="H43" s="152">
        <v>1</v>
      </c>
      <c r="I43" s="7"/>
    </row>
    <row r="44" spans="1:9" s="1" customFormat="1">
      <c r="A44" s="214" t="s">
        <v>41</v>
      </c>
      <c r="B44" s="215"/>
      <c r="C44" s="215"/>
      <c r="D44" s="216"/>
      <c r="E44" s="185">
        <f>SUM(E4:E43)</f>
        <v>6440000</v>
      </c>
      <c r="F44" s="185">
        <f>SUM(F4:F43)</f>
        <v>5715550</v>
      </c>
      <c r="G44" s="7"/>
      <c r="H44" s="150"/>
      <c r="I44" s="7"/>
    </row>
    <row r="45" spans="1:9" s="1" customFormat="1">
      <c r="A45" s="142"/>
      <c r="B45" s="143"/>
      <c r="C45" s="143"/>
      <c r="D45" s="144"/>
      <c r="E45" s="12"/>
      <c r="F45" s="12"/>
      <c r="G45" s="7"/>
      <c r="H45" s="150"/>
      <c r="I45" s="7"/>
    </row>
    <row r="46" spans="1:9" s="1" customFormat="1" ht="43.5" customHeight="1">
      <c r="A46" s="5" t="s">
        <v>49</v>
      </c>
      <c r="B46" s="154" t="s">
        <v>50</v>
      </c>
      <c r="C46" s="154" t="s">
        <v>8</v>
      </c>
      <c r="D46" s="154" t="s">
        <v>51</v>
      </c>
      <c r="E46" s="154" t="s">
        <v>64</v>
      </c>
      <c r="F46" s="5" t="s">
        <v>1040</v>
      </c>
      <c r="G46" s="5" t="s">
        <v>1039</v>
      </c>
      <c r="H46" s="154" t="s">
        <v>65</v>
      </c>
      <c r="I46" s="7" t="s">
        <v>4</v>
      </c>
    </row>
    <row r="47" spans="1:9" s="1" customFormat="1" ht="25.5" customHeight="1">
      <c r="B47" s="167" t="s">
        <v>58</v>
      </c>
      <c r="C47" s="167" t="s">
        <v>367</v>
      </c>
      <c r="D47" s="167" t="s">
        <v>875</v>
      </c>
      <c r="E47" s="7"/>
      <c r="F47" s="7"/>
      <c r="G47" s="7"/>
      <c r="H47" s="7"/>
      <c r="I47" s="7"/>
    </row>
    <row r="48" spans="1:9" s="1" customFormat="1" ht="28.5" customHeight="1">
      <c r="A48" s="149">
        <v>1</v>
      </c>
      <c r="B48" s="167"/>
      <c r="C48" s="167"/>
      <c r="D48" s="167" t="s">
        <v>370</v>
      </c>
      <c r="E48" s="182">
        <v>50000</v>
      </c>
      <c r="F48" s="185">
        <f t="shared" ref="F48:F80" si="2">E48*0.5</f>
        <v>25000</v>
      </c>
      <c r="G48" s="185">
        <f>E48*0.5</f>
        <v>25000</v>
      </c>
      <c r="H48" s="152">
        <v>1</v>
      </c>
      <c r="I48" s="7"/>
    </row>
    <row r="49" spans="1:9" s="1" customFormat="1" ht="25.5">
      <c r="A49" s="7">
        <v>2</v>
      </c>
      <c r="B49" s="167"/>
      <c r="C49" s="167"/>
      <c r="D49" s="167" t="s">
        <v>371</v>
      </c>
      <c r="E49" s="182">
        <v>50000</v>
      </c>
      <c r="F49" s="185">
        <f t="shared" si="2"/>
        <v>25000</v>
      </c>
      <c r="G49" s="185">
        <f t="shared" ref="G49:G72" si="3">E49*0.5</f>
        <v>25000</v>
      </c>
      <c r="H49" s="152">
        <v>1</v>
      </c>
      <c r="I49" s="7"/>
    </row>
    <row r="50" spans="1:9" s="1" customFormat="1" ht="25.5">
      <c r="A50" s="149">
        <v>3</v>
      </c>
      <c r="B50" s="167"/>
      <c r="C50" s="167"/>
      <c r="D50" s="167" t="s">
        <v>372</v>
      </c>
      <c r="E50" s="182">
        <v>50000</v>
      </c>
      <c r="F50" s="185">
        <f t="shared" si="2"/>
        <v>25000</v>
      </c>
      <c r="G50" s="185">
        <f t="shared" si="3"/>
        <v>25000</v>
      </c>
      <c r="H50" s="152">
        <v>1</v>
      </c>
      <c r="I50" s="7"/>
    </row>
    <row r="51" spans="1:9" s="1" customFormat="1" ht="25.5">
      <c r="A51" s="7">
        <v>4</v>
      </c>
      <c r="B51" s="167"/>
      <c r="C51" s="167"/>
      <c r="D51" s="167" t="s">
        <v>373</v>
      </c>
      <c r="E51" s="182">
        <v>50000</v>
      </c>
      <c r="F51" s="185">
        <f t="shared" si="2"/>
        <v>25000</v>
      </c>
      <c r="G51" s="185">
        <f t="shared" si="3"/>
        <v>25000</v>
      </c>
      <c r="H51" s="152">
        <v>1</v>
      </c>
      <c r="I51" s="7"/>
    </row>
    <row r="52" spans="1:9" s="1" customFormat="1" ht="25.5">
      <c r="A52" s="149">
        <v>5</v>
      </c>
      <c r="B52" s="167"/>
      <c r="C52" s="167"/>
      <c r="D52" s="167" t="s">
        <v>374</v>
      </c>
      <c r="E52" s="182">
        <v>50000</v>
      </c>
      <c r="F52" s="185">
        <f t="shared" si="2"/>
        <v>25000</v>
      </c>
      <c r="G52" s="185">
        <f t="shared" si="3"/>
        <v>25000</v>
      </c>
      <c r="H52" s="152">
        <v>1</v>
      </c>
      <c r="I52" s="7"/>
    </row>
    <row r="53" spans="1:9" s="1" customFormat="1" ht="25.5">
      <c r="A53" s="7">
        <v>6</v>
      </c>
      <c r="B53" s="167"/>
      <c r="C53" s="167"/>
      <c r="D53" s="167" t="s">
        <v>375</v>
      </c>
      <c r="E53" s="182">
        <v>50000</v>
      </c>
      <c r="F53" s="185">
        <f t="shared" si="2"/>
        <v>25000</v>
      </c>
      <c r="G53" s="185">
        <f t="shared" si="3"/>
        <v>25000</v>
      </c>
      <c r="H53" s="152">
        <v>1</v>
      </c>
      <c r="I53" s="7"/>
    </row>
    <row r="54" spans="1:9" s="1" customFormat="1" ht="25.5">
      <c r="A54" s="149">
        <v>7</v>
      </c>
      <c r="B54" s="167"/>
      <c r="C54" s="167"/>
      <c r="D54" s="167" t="s">
        <v>376</v>
      </c>
      <c r="E54" s="182">
        <v>50000</v>
      </c>
      <c r="F54" s="185">
        <f t="shared" si="2"/>
        <v>25000</v>
      </c>
      <c r="G54" s="185">
        <f t="shared" si="3"/>
        <v>25000</v>
      </c>
      <c r="H54" s="152">
        <v>1</v>
      </c>
      <c r="I54" s="7"/>
    </row>
    <row r="55" spans="1:9" s="1" customFormat="1" ht="25.5">
      <c r="A55" s="7">
        <v>8</v>
      </c>
      <c r="B55" s="167"/>
      <c r="C55" s="167"/>
      <c r="D55" s="167" t="s">
        <v>377</v>
      </c>
      <c r="E55" s="182">
        <v>50000</v>
      </c>
      <c r="F55" s="185">
        <f t="shared" si="2"/>
        <v>25000</v>
      </c>
      <c r="G55" s="185">
        <f t="shared" si="3"/>
        <v>25000</v>
      </c>
      <c r="H55" s="152">
        <v>1</v>
      </c>
      <c r="I55" s="7"/>
    </row>
    <row r="56" spans="1:9" s="1" customFormat="1" ht="25.5">
      <c r="A56" s="149">
        <v>9</v>
      </c>
      <c r="B56" s="167"/>
      <c r="C56" s="167"/>
      <c r="D56" s="167" t="s">
        <v>378</v>
      </c>
      <c r="E56" s="182">
        <v>50000</v>
      </c>
      <c r="F56" s="185">
        <f t="shared" si="2"/>
        <v>25000</v>
      </c>
      <c r="G56" s="185">
        <f t="shared" si="3"/>
        <v>25000</v>
      </c>
      <c r="H56" s="152">
        <v>1</v>
      </c>
      <c r="I56" s="7"/>
    </row>
    <row r="57" spans="1:9" s="1" customFormat="1" ht="25.5">
      <c r="A57" s="7">
        <v>10</v>
      </c>
      <c r="B57" s="167"/>
      <c r="C57" s="167"/>
      <c r="D57" s="167" t="s">
        <v>379</v>
      </c>
      <c r="E57" s="182">
        <v>50000</v>
      </c>
      <c r="F57" s="185">
        <f t="shared" si="2"/>
        <v>25000</v>
      </c>
      <c r="G57" s="185">
        <f t="shared" si="3"/>
        <v>25000</v>
      </c>
      <c r="H57" s="152">
        <v>1</v>
      </c>
      <c r="I57" s="7"/>
    </row>
    <row r="58" spans="1:9" s="1" customFormat="1" ht="28.5" customHeight="1">
      <c r="A58" s="149">
        <v>11</v>
      </c>
      <c r="B58" s="167"/>
      <c r="C58" s="167"/>
      <c r="D58" s="167" t="s">
        <v>380</v>
      </c>
      <c r="E58" s="182">
        <v>50000</v>
      </c>
      <c r="F58" s="185">
        <f t="shared" si="2"/>
        <v>25000</v>
      </c>
      <c r="G58" s="185">
        <f t="shared" si="3"/>
        <v>25000</v>
      </c>
      <c r="H58" s="152">
        <v>1</v>
      </c>
      <c r="I58" s="7"/>
    </row>
    <row r="59" spans="1:9" s="1" customFormat="1" ht="28.5" customHeight="1">
      <c r="A59" s="7">
        <v>12</v>
      </c>
      <c r="B59" s="167"/>
      <c r="C59" s="167"/>
      <c r="D59" s="167" t="s">
        <v>381</v>
      </c>
      <c r="E59" s="182">
        <v>50000</v>
      </c>
      <c r="F59" s="185">
        <f t="shared" si="2"/>
        <v>25000</v>
      </c>
      <c r="G59" s="185">
        <f t="shared" si="3"/>
        <v>25000</v>
      </c>
      <c r="H59" s="152">
        <v>1</v>
      </c>
      <c r="I59" s="7"/>
    </row>
    <row r="60" spans="1:9" s="1" customFormat="1" ht="28.5" customHeight="1">
      <c r="A60" s="149">
        <v>13</v>
      </c>
      <c r="B60" s="167"/>
      <c r="C60" s="167"/>
      <c r="D60" s="167" t="s">
        <v>382</v>
      </c>
      <c r="E60" s="182">
        <v>50000</v>
      </c>
      <c r="F60" s="185">
        <f t="shared" si="2"/>
        <v>25000</v>
      </c>
      <c r="G60" s="185">
        <f t="shared" si="3"/>
        <v>25000</v>
      </c>
      <c r="H60" s="152">
        <v>1</v>
      </c>
      <c r="I60" s="7"/>
    </row>
    <row r="61" spans="1:9" s="1" customFormat="1" ht="28.5" customHeight="1">
      <c r="A61" s="7">
        <v>14</v>
      </c>
      <c r="B61" s="167"/>
      <c r="C61" s="167"/>
      <c r="D61" s="167" t="s">
        <v>383</v>
      </c>
      <c r="E61" s="182">
        <v>50000</v>
      </c>
      <c r="F61" s="185">
        <f t="shared" si="2"/>
        <v>25000</v>
      </c>
      <c r="G61" s="185">
        <f t="shared" si="3"/>
        <v>25000</v>
      </c>
      <c r="H61" s="152">
        <v>1</v>
      </c>
      <c r="I61" s="7"/>
    </row>
    <row r="62" spans="1:9" s="1" customFormat="1" ht="28.5" customHeight="1">
      <c r="A62" s="149">
        <v>15</v>
      </c>
      <c r="B62" s="167"/>
      <c r="C62" s="167"/>
      <c r="D62" s="167" t="s">
        <v>384</v>
      </c>
      <c r="E62" s="182">
        <v>50000</v>
      </c>
      <c r="F62" s="185">
        <f t="shared" si="2"/>
        <v>25000</v>
      </c>
      <c r="G62" s="185">
        <f t="shared" si="3"/>
        <v>25000</v>
      </c>
      <c r="H62" s="152">
        <v>1</v>
      </c>
      <c r="I62" s="7"/>
    </row>
    <row r="63" spans="1:9" s="1" customFormat="1" ht="28.5" customHeight="1">
      <c r="A63" s="7">
        <v>16</v>
      </c>
      <c r="B63" s="167"/>
      <c r="C63" s="167"/>
      <c r="D63" s="167" t="s">
        <v>385</v>
      </c>
      <c r="E63" s="182">
        <v>50000</v>
      </c>
      <c r="F63" s="185">
        <f t="shared" si="2"/>
        <v>25000</v>
      </c>
      <c r="G63" s="185">
        <f t="shared" si="3"/>
        <v>25000</v>
      </c>
      <c r="H63" s="152">
        <v>1</v>
      </c>
      <c r="I63" s="7"/>
    </row>
    <row r="64" spans="1:9" s="1" customFormat="1" ht="28.5" customHeight="1">
      <c r="A64" s="149">
        <v>17</v>
      </c>
      <c r="B64" s="167"/>
      <c r="C64" s="167"/>
      <c r="D64" s="167" t="s">
        <v>386</v>
      </c>
      <c r="E64" s="182">
        <v>50000</v>
      </c>
      <c r="F64" s="185">
        <f t="shared" si="2"/>
        <v>25000</v>
      </c>
      <c r="G64" s="185">
        <f t="shared" si="3"/>
        <v>25000</v>
      </c>
      <c r="H64" s="152">
        <v>1</v>
      </c>
      <c r="I64" s="7"/>
    </row>
    <row r="65" spans="1:9" s="1" customFormat="1" ht="28.5" customHeight="1">
      <c r="A65" s="7">
        <v>18</v>
      </c>
      <c r="B65" s="167"/>
      <c r="C65" s="167"/>
      <c r="D65" s="167" t="s">
        <v>387</v>
      </c>
      <c r="E65" s="182">
        <v>50000</v>
      </c>
      <c r="F65" s="185">
        <f t="shared" si="2"/>
        <v>25000</v>
      </c>
      <c r="G65" s="185">
        <f t="shared" si="3"/>
        <v>25000</v>
      </c>
      <c r="H65" s="152">
        <v>1</v>
      </c>
      <c r="I65" s="7"/>
    </row>
    <row r="66" spans="1:9" s="1" customFormat="1" ht="28.5" customHeight="1">
      <c r="A66" s="149">
        <v>19</v>
      </c>
      <c r="B66" s="167"/>
      <c r="C66" s="167"/>
      <c r="D66" s="167" t="s">
        <v>388</v>
      </c>
      <c r="E66" s="182">
        <v>50000</v>
      </c>
      <c r="F66" s="185">
        <f t="shared" si="2"/>
        <v>25000</v>
      </c>
      <c r="G66" s="185">
        <f t="shared" si="3"/>
        <v>25000</v>
      </c>
      <c r="H66" s="152">
        <v>1</v>
      </c>
      <c r="I66" s="7"/>
    </row>
    <row r="67" spans="1:9" s="1" customFormat="1" ht="28.5" customHeight="1">
      <c r="A67" s="7">
        <v>20</v>
      </c>
      <c r="B67" s="167"/>
      <c r="C67" s="167"/>
      <c r="D67" s="167" t="s">
        <v>389</v>
      </c>
      <c r="E67" s="182">
        <v>50000</v>
      </c>
      <c r="F67" s="185">
        <f t="shared" si="2"/>
        <v>25000</v>
      </c>
      <c r="G67" s="185">
        <f t="shared" si="3"/>
        <v>25000</v>
      </c>
      <c r="H67" s="152">
        <v>1</v>
      </c>
      <c r="I67" s="7"/>
    </row>
    <row r="68" spans="1:9" s="1" customFormat="1" ht="28.5" customHeight="1">
      <c r="A68" s="149">
        <v>21</v>
      </c>
      <c r="B68" s="167"/>
      <c r="C68" s="167"/>
      <c r="D68" s="167" t="s">
        <v>390</v>
      </c>
      <c r="E68" s="182">
        <v>50000</v>
      </c>
      <c r="F68" s="185">
        <f t="shared" si="2"/>
        <v>25000</v>
      </c>
      <c r="G68" s="185">
        <f t="shared" si="3"/>
        <v>25000</v>
      </c>
      <c r="H68" s="152">
        <v>1</v>
      </c>
      <c r="I68" s="7"/>
    </row>
    <row r="69" spans="1:9" s="1" customFormat="1" ht="28.5" customHeight="1">
      <c r="A69" s="7">
        <v>22</v>
      </c>
      <c r="B69" s="167"/>
      <c r="C69" s="167"/>
      <c r="D69" s="167" t="s">
        <v>391</v>
      </c>
      <c r="E69" s="182">
        <v>50000</v>
      </c>
      <c r="F69" s="185">
        <f t="shared" si="2"/>
        <v>25000</v>
      </c>
      <c r="G69" s="185">
        <f t="shared" si="3"/>
        <v>25000</v>
      </c>
      <c r="H69" s="152">
        <v>1</v>
      </c>
      <c r="I69" s="7"/>
    </row>
    <row r="70" spans="1:9" s="1" customFormat="1" ht="28.5" customHeight="1">
      <c r="A70" s="149">
        <v>23</v>
      </c>
      <c r="B70" s="167"/>
      <c r="C70" s="167"/>
      <c r="D70" s="167" t="s">
        <v>384</v>
      </c>
      <c r="E70" s="182">
        <v>50000</v>
      </c>
      <c r="F70" s="185">
        <f t="shared" si="2"/>
        <v>25000</v>
      </c>
      <c r="G70" s="185">
        <f t="shared" si="3"/>
        <v>25000</v>
      </c>
      <c r="H70" s="152">
        <v>1</v>
      </c>
      <c r="I70" s="7"/>
    </row>
    <row r="71" spans="1:9" s="1" customFormat="1" ht="28.5" customHeight="1">
      <c r="A71" s="7">
        <v>24</v>
      </c>
      <c r="B71" s="167"/>
      <c r="C71" s="167"/>
      <c r="D71" s="167" t="s">
        <v>392</v>
      </c>
      <c r="E71" s="182">
        <v>50000</v>
      </c>
      <c r="F71" s="185">
        <f t="shared" si="2"/>
        <v>25000</v>
      </c>
      <c r="G71" s="185">
        <f t="shared" si="3"/>
        <v>25000</v>
      </c>
      <c r="H71" s="152">
        <v>1</v>
      </c>
      <c r="I71" s="7"/>
    </row>
    <row r="72" spans="1:9" s="1" customFormat="1" ht="28.5" customHeight="1">
      <c r="A72" s="149">
        <v>25</v>
      </c>
      <c r="B72" s="167"/>
      <c r="C72" s="167"/>
      <c r="D72" s="167" t="s">
        <v>393</v>
      </c>
      <c r="E72" s="182">
        <v>48900</v>
      </c>
      <c r="F72" s="185">
        <f t="shared" si="2"/>
        <v>24450</v>
      </c>
      <c r="G72" s="185">
        <f t="shared" si="3"/>
        <v>24450</v>
      </c>
      <c r="H72" s="152">
        <v>1</v>
      </c>
      <c r="I72" s="7"/>
    </row>
    <row r="73" spans="1:9" s="1" customFormat="1" ht="28.5" customHeight="1">
      <c r="A73" s="7">
        <v>26</v>
      </c>
      <c r="B73" s="167"/>
      <c r="C73" s="167"/>
      <c r="D73" s="167" t="s">
        <v>394</v>
      </c>
      <c r="E73" s="182">
        <v>100000</v>
      </c>
      <c r="F73" s="185">
        <f t="shared" si="2"/>
        <v>50000</v>
      </c>
      <c r="G73" s="185">
        <f t="shared" ref="G73" si="4">E73*0.5</f>
        <v>50000</v>
      </c>
      <c r="H73" s="152">
        <v>1</v>
      </c>
      <c r="I73" s="7"/>
    </row>
    <row r="74" spans="1:9" s="1" customFormat="1" ht="28.5" customHeight="1">
      <c r="A74" s="149">
        <v>27</v>
      </c>
      <c r="B74" s="167"/>
      <c r="C74" s="167"/>
      <c r="D74" s="167" t="s">
        <v>876</v>
      </c>
      <c r="E74" s="182">
        <v>400000</v>
      </c>
      <c r="F74" s="185">
        <f t="shared" si="2"/>
        <v>200000</v>
      </c>
      <c r="G74" s="185">
        <f t="shared" ref="G74:G81" si="5">E74*0.5</f>
        <v>200000</v>
      </c>
      <c r="H74" s="152">
        <v>1</v>
      </c>
      <c r="I74" s="7"/>
    </row>
    <row r="75" spans="1:9" s="1" customFormat="1" ht="28.5" customHeight="1">
      <c r="A75" s="7">
        <v>28</v>
      </c>
      <c r="B75" s="167"/>
      <c r="C75" s="167"/>
      <c r="D75" s="167" t="s">
        <v>877</v>
      </c>
      <c r="E75" s="182">
        <v>200000</v>
      </c>
      <c r="F75" s="185">
        <f t="shared" si="2"/>
        <v>100000</v>
      </c>
      <c r="G75" s="185">
        <f t="shared" si="5"/>
        <v>100000</v>
      </c>
      <c r="H75" s="152">
        <v>1</v>
      </c>
      <c r="I75" s="7"/>
    </row>
    <row r="76" spans="1:9" s="1" customFormat="1" ht="28.5" customHeight="1">
      <c r="A76" s="149">
        <v>29</v>
      </c>
      <c r="B76" s="167"/>
      <c r="C76" s="167"/>
      <c r="D76" s="167" t="s">
        <v>878</v>
      </c>
      <c r="E76" s="182">
        <v>200000</v>
      </c>
      <c r="F76" s="185">
        <f t="shared" si="2"/>
        <v>100000</v>
      </c>
      <c r="G76" s="185">
        <f t="shared" si="5"/>
        <v>100000</v>
      </c>
      <c r="H76" s="152">
        <v>1</v>
      </c>
      <c r="I76" s="7"/>
    </row>
    <row r="77" spans="1:9" s="1" customFormat="1" ht="28.5" customHeight="1">
      <c r="A77" s="7">
        <v>30</v>
      </c>
      <c r="B77" s="167"/>
      <c r="C77" s="167"/>
      <c r="D77" s="167" t="s">
        <v>395</v>
      </c>
      <c r="E77" s="182">
        <v>100000</v>
      </c>
      <c r="F77" s="185">
        <f t="shared" si="2"/>
        <v>50000</v>
      </c>
      <c r="G77" s="185">
        <f t="shared" si="5"/>
        <v>50000</v>
      </c>
      <c r="H77" s="152">
        <v>1</v>
      </c>
      <c r="I77" s="7"/>
    </row>
    <row r="78" spans="1:9" s="1" customFormat="1" ht="28.5" customHeight="1">
      <c r="A78" s="149">
        <v>31</v>
      </c>
      <c r="B78" s="167"/>
      <c r="C78" s="167"/>
      <c r="D78" s="167" t="s">
        <v>879</v>
      </c>
      <c r="E78" s="182">
        <v>400000</v>
      </c>
      <c r="F78" s="185">
        <f t="shared" si="2"/>
        <v>200000</v>
      </c>
      <c r="G78" s="185">
        <f t="shared" si="5"/>
        <v>200000</v>
      </c>
      <c r="H78" s="152">
        <v>1</v>
      </c>
      <c r="I78" s="7"/>
    </row>
    <row r="79" spans="1:9" s="1" customFormat="1" ht="28.5" customHeight="1">
      <c r="A79" s="7">
        <v>32</v>
      </c>
      <c r="B79" s="167"/>
      <c r="C79" s="167"/>
      <c r="D79" s="167" t="s">
        <v>880</v>
      </c>
      <c r="E79" s="182">
        <v>200000</v>
      </c>
      <c r="F79" s="185">
        <f t="shared" si="2"/>
        <v>100000</v>
      </c>
      <c r="G79" s="185">
        <f t="shared" si="5"/>
        <v>100000</v>
      </c>
      <c r="H79" s="152">
        <v>1</v>
      </c>
      <c r="I79" s="7"/>
    </row>
    <row r="80" spans="1:9" s="1" customFormat="1" ht="28.5" customHeight="1">
      <c r="A80" s="149">
        <v>33</v>
      </c>
      <c r="B80" s="167"/>
      <c r="C80" s="167"/>
      <c r="D80" s="167" t="s">
        <v>881</v>
      </c>
      <c r="E80" s="182">
        <v>200000</v>
      </c>
      <c r="F80" s="185">
        <f t="shared" si="2"/>
        <v>100000</v>
      </c>
      <c r="G80" s="185">
        <f t="shared" si="5"/>
        <v>100000</v>
      </c>
      <c r="H80" s="152">
        <v>1</v>
      </c>
      <c r="I80" s="7"/>
    </row>
    <row r="81" spans="1:9" s="1" customFormat="1" ht="28.5" customHeight="1">
      <c r="A81" s="7">
        <v>34</v>
      </c>
      <c r="B81" s="167"/>
      <c r="C81" s="167"/>
      <c r="D81" s="167" t="s">
        <v>882</v>
      </c>
      <c r="E81" s="182">
        <v>200000</v>
      </c>
      <c r="F81" s="185">
        <f>E81*0.5</f>
        <v>100000</v>
      </c>
      <c r="G81" s="185">
        <f t="shared" si="5"/>
        <v>100000</v>
      </c>
      <c r="H81" s="152">
        <v>1</v>
      </c>
      <c r="I81" s="7"/>
    </row>
    <row r="82" spans="1:9" s="1" customFormat="1" ht="16.5" customHeight="1">
      <c r="A82" s="214" t="s">
        <v>41</v>
      </c>
      <c r="B82" s="215"/>
      <c r="C82" s="215"/>
      <c r="D82" s="216"/>
      <c r="E82" s="185">
        <f>SUM(E48:E81)</f>
        <v>3248900</v>
      </c>
      <c r="F82" s="185">
        <f>SUM(F48:F81)</f>
        <v>1624450</v>
      </c>
      <c r="G82" s="185">
        <f>SUM(G48:G81)</f>
        <v>1624450</v>
      </c>
      <c r="H82" s="150"/>
      <c r="I82" s="7"/>
    </row>
    <row r="83" spans="1:9" s="1" customFormat="1">
      <c r="A83" s="142"/>
      <c r="B83" s="143"/>
      <c r="C83" s="143"/>
      <c r="D83" s="144"/>
      <c r="E83" s="12"/>
      <c r="F83" s="12"/>
      <c r="G83" s="12"/>
      <c r="H83" s="150"/>
      <c r="I83" s="7"/>
    </row>
    <row r="84" spans="1:9" s="1" customFormat="1" ht="25.5">
      <c r="A84" s="5" t="s">
        <v>49</v>
      </c>
      <c r="B84" s="154" t="s">
        <v>50</v>
      </c>
      <c r="C84" s="154" t="s">
        <v>8</v>
      </c>
      <c r="D84" s="154" t="s">
        <v>51</v>
      </c>
      <c r="E84" s="154" t="s">
        <v>64</v>
      </c>
      <c r="F84" s="5" t="s">
        <v>1040</v>
      </c>
      <c r="G84" s="5" t="s">
        <v>1039</v>
      </c>
      <c r="H84" s="154" t="s">
        <v>65</v>
      </c>
      <c r="I84" s="7" t="s">
        <v>4</v>
      </c>
    </row>
    <row r="85" spans="1:9" s="1" customFormat="1" ht="12.75" customHeight="1">
      <c r="A85" s="7"/>
      <c r="B85" s="211" t="s">
        <v>58</v>
      </c>
      <c r="C85" s="211" t="s">
        <v>367</v>
      </c>
      <c r="D85" s="167" t="s">
        <v>408</v>
      </c>
      <c r="E85" s="5"/>
      <c r="F85" s="5"/>
      <c r="G85" s="5"/>
      <c r="H85" s="158"/>
      <c r="I85" s="16"/>
    </row>
    <row r="86" spans="1:9" s="1" customFormat="1" ht="15.95" customHeight="1">
      <c r="A86" s="7">
        <v>1</v>
      </c>
      <c r="B86" s="212"/>
      <c r="C86" s="212"/>
      <c r="D86" s="167" t="s">
        <v>409</v>
      </c>
      <c r="E86" s="182">
        <v>20000</v>
      </c>
      <c r="F86" s="185">
        <f t="shared" ref="F86:F125" si="6">E86</f>
        <v>20000</v>
      </c>
      <c r="G86" s="13" t="s">
        <v>17</v>
      </c>
      <c r="H86" s="152">
        <v>1</v>
      </c>
      <c r="I86" s="16"/>
    </row>
    <row r="87" spans="1:9" s="1" customFormat="1" ht="15.95" customHeight="1">
      <c r="A87" s="7">
        <v>2</v>
      </c>
      <c r="B87" s="212"/>
      <c r="C87" s="212"/>
      <c r="D87" s="167" t="s">
        <v>410</v>
      </c>
      <c r="E87" s="182">
        <v>20000</v>
      </c>
      <c r="F87" s="185">
        <f t="shared" si="6"/>
        <v>20000</v>
      </c>
      <c r="G87" s="13" t="s">
        <v>17</v>
      </c>
      <c r="H87" s="152">
        <v>1</v>
      </c>
      <c r="I87" s="16"/>
    </row>
    <row r="88" spans="1:9" s="1" customFormat="1" ht="15.95" customHeight="1">
      <c r="A88" s="7">
        <v>3</v>
      </c>
      <c r="B88" s="212"/>
      <c r="C88" s="212"/>
      <c r="D88" s="167" t="s">
        <v>411</v>
      </c>
      <c r="E88" s="182">
        <v>20000</v>
      </c>
      <c r="F88" s="185">
        <f t="shared" si="6"/>
        <v>20000</v>
      </c>
      <c r="G88" s="13" t="s">
        <v>17</v>
      </c>
      <c r="H88" s="152">
        <v>1</v>
      </c>
      <c r="I88" s="16"/>
    </row>
    <row r="89" spans="1:9" s="1" customFormat="1" ht="15.95" customHeight="1">
      <c r="A89" s="7">
        <v>4</v>
      </c>
      <c r="B89" s="212"/>
      <c r="C89" s="212"/>
      <c r="D89" s="167" t="s">
        <v>412</v>
      </c>
      <c r="E89" s="182">
        <v>20000</v>
      </c>
      <c r="F89" s="185">
        <f t="shared" si="6"/>
        <v>20000</v>
      </c>
      <c r="G89" s="13" t="s">
        <v>17</v>
      </c>
      <c r="H89" s="152">
        <v>1</v>
      </c>
      <c r="I89" s="16"/>
    </row>
    <row r="90" spans="1:9" s="1" customFormat="1" ht="15.95" customHeight="1">
      <c r="A90" s="7">
        <v>5</v>
      </c>
      <c r="B90" s="212"/>
      <c r="C90" s="212"/>
      <c r="D90" s="167" t="s">
        <v>413</v>
      </c>
      <c r="E90" s="182">
        <v>20000</v>
      </c>
      <c r="F90" s="185">
        <f t="shared" si="6"/>
        <v>20000</v>
      </c>
      <c r="G90" s="13" t="s">
        <v>17</v>
      </c>
      <c r="H90" s="152">
        <v>1</v>
      </c>
      <c r="I90" s="16"/>
    </row>
    <row r="91" spans="1:9" s="1" customFormat="1" ht="15.95" customHeight="1">
      <c r="A91" s="7">
        <v>6</v>
      </c>
      <c r="B91" s="212"/>
      <c r="C91" s="212"/>
      <c r="D91" s="167" t="s">
        <v>414</v>
      </c>
      <c r="E91" s="182">
        <v>20000</v>
      </c>
      <c r="F91" s="185">
        <f t="shared" si="6"/>
        <v>20000</v>
      </c>
      <c r="G91" s="13" t="s">
        <v>17</v>
      </c>
      <c r="H91" s="152">
        <v>1</v>
      </c>
      <c r="I91" s="16"/>
    </row>
    <row r="92" spans="1:9" s="1" customFormat="1" ht="15.95" customHeight="1">
      <c r="A92" s="7">
        <v>7</v>
      </c>
      <c r="B92" s="212"/>
      <c r="C92" s="212"/>
      <c r="D92" s="167" t="s">
        <v>415</v>
      </c>
      <c r="E92" s="182">
        <v>20000</v>
      </c>
      <c r="F92" s="185">
        <f t="shared" si="6"/>
        <v>20000</v>
      </c>
      <c r="G92" s="13" t="s">
        <v>17</v>
      </c>
      <c r="H92" s="152">
        <v>1</v>
      </c>
      <c r="I92" s="16"/>
    </row>
    <row r="93" spans="1:9" s="1" customFormat="1" ht="15.95" customHeight="1">
      <c r="A93" s="7">
        <v>8</v>
      </c>
      <c r="B93" s="212"/>
      <c r="C93" s="212"/>
      <c r="D93" s="167" t="s">
        <v>416</v>
      </c>
      <c r="E93" s="182">
        <v>20000</v>
      </c>
      <c r="F93" s="185">
        <f t="shared" si="6"/>
        <v>20000</v>
      </c>
      <c r="G93" s="13" t="s">
        <v>17</v>
      </c>
      <c r="H93" s="152">
        <v>1</v>
      </c>
      <c r="I93" s="16"/>
    </row>
    <row r="94" spans="1:9" s="1" customFormat="1" ht="15.95" customHeight="1">
      <c r="A94" s="7">
        <v>9</v>
      </c>
      <c r="B94" s="212"/>
      <c r="C94" s="212"/>
      <c r="D94" s="167" t="s">
        <v>417</v>
      </c>
      <c r="E94" s="182">
        <v>20000</v>
      </c>
      <c r="F94" s="185">
        <f t="shared" si="6"/>
        <v>20000</v>
      </c>
      <c r="G94" s="13" t="s">
        <v>17</v>
      </c>
      <c r="H94" s="152">
        <v>1</v>
      </c>
      <c r="I94" s="16"/>
    </row>
    <row r="95" spans="1:9" s="1" customFormat="1" ht="15.95" customHeight="1">
      <c r="A95" s="7">
        <v>10</v>
      </c>
      <c r="B95" s="212"/>
      <c r="C95" s="212"/>
      <c r="D95" s="167" t="s">
        <v>418</v>
      </c>
      <c r="E95" s="182">
        <v>20000</v>
      </c>
      <c r="F95" s="185">
        <f t="shared" si="6"/>
        <v>20000</v>
      </c>
      <c r="G95" s="13" t="s">
        <v>17</v>
      </c>
      <c r="H95" s="152">
        <v>1</v>
      </c>
      <c r="I95" s="16"/>
    </row>
    <row r="96" spans="1:9" s="1" customFormat="1" ht="15.95" customHeight="1">
      <c r="A96" s="7">
        <v>11</v>
      </c>
      <c r="B96" s="212"/>
      <c r="C96" s="212"/>
      <c r="D96" s="167" t="s">
        <v>419</v>
      </c>
      <c r="E96" s="182">
        <v>20000</v>
      </c>
      <c r="F96" s="185">
        <f t="shared" si="6"/>
        <v>20000</v>
      </c>
      <c r="G96" s="13" t="s">
        <v>17</v>
      </c>
      <c r="H96" s="152">
        <v>1</v>
      </c>
      <c r="I96" s="16"/>
    </row>
    <row r="97" spans="1:9" s="1" customFormat="1" ht="15.95" customHeight="1">
      <c r="A97" s="7">
        <v>12</v>
      </c>
      <c r="B97" s="212"/>
      <c r="C97" s="212"/>
      <c r="D97" s="167" t="s">
        <v>420</v>
      </c>
      <c r="E97" s="182">
        <v>20000</v>
      </c>
      <c r="F97" s="185">
        <f t="shared" si="6"/>
        <v>20000</v>
      </c>
      <c r="G97" s="13" t="s">
        <v>17</v>
      </c>
      <c r="H97" s="152">
        <v>1</v>
      </c>
      <c r="I97" s="16"/>
    </row>
    <row r="98" spans="1:9" s="1" customFormat="1" ht="15.95" customHeight="1">
      <c r="A98" s="7">
        <v>13</v>
      </c>
      <c r="B98" s="212"/>
      <c r="C98" s="212"/>
      <c r="D98" s="167" t="s">
        <v>421</v>
      </c>
      <c r="E98" s="182">
        <v>20000</v>
      </c>
      <c r="F98" s="185">
        <f t="shared" si="6"/>
        <v>20000</v>
      </c>
      <c r="G98" s="13" t="s">
        <v>17</v>
      </c>
      <c r="H98" s="152">
        <v>1</v>
      </c>
      <c r="I98" s="16"/>
    </row>
    <row r="99" spans="1:9" s="1" customFormat="1" ht="15.95" customHeight="1">
      <c r="A99" s="7">
        <v>14</v>
      </c>
      <c r="B99" s="212"/>
      <c r="C99" s="212"/>
      <c r="D99" s="167" t="s">
        <v>422</v>
      </c>
      <c r="E99" s="182">
        <v>20000</v>
      </c>
      <c r="F99" s="185">
        <f t="shared" si="6"/>
        <v>20000</v>
      </c>
      <c r="G99" s="13" t="s">
        <v>17</v>
      </c>
      <c r="H99" s="152">
        <v>1</v>
      </c>
      <c r="I99" s="16"/>
    </row>
    <row r="100" spans="1:9" s="1" customFormat="1" ht="15.95" customHeight="1">
      <c r="A100" s="7">
        <v>15</v>
      </c>
      <c r="B100" s="212"/>
      <c r="C100" s="212"/>
      <c r="D100" s="167" t="s">
        <v>423</v>
      </c>
      <c r="E100" s="182">
        <v>20000</v>
      </c>
      <c r="F100" s="185">
        <f t="shared" si="6"/>
        <v>20000</v>
      </c>
      <c r="G100" s="13" t="s">
        <v>17</v>
      </c>
      <c r="H100" s="152">
        <v>1</v>
      </c>
      <c r="I100" s="16"/>
    </row>
    <row r="101" spans="1:9" s="1" customFormat="1" ht="15.95" customHeight="1">
      <c r="A101" s="7">
        <v>16</v>
      </c>
      <c r="B101" s="212"/>
      <c r="C101" s="212"/>
      <c r="D101" s="167" t="s">
        <v>424</v>
      </c>
      <c r="E101" s="182">
        <v>20000</v>
      </c>
      <c r="F101" s="185">
        <f t="shared" si="6"/>
        <v>20000</v>
      </c>
      <c r="G101" s="13" t="s">
        <v>17</v>
      </c>
      <c r="H101" s="152">
        <v>1</v>
      </c>
      <c r="I101" s="16"/>
    </row>
    <row r="102" spans="1:9" s="1" customFormat="1" ht="15.95" customHeight="1">
      <c r="A102" s="7">
        <v>17</v>
      </c>
      <c r="B102" s="212"/>
      <c r="C102" s="212"/>
      <c r="D102" s="167" t="s">
        <v>425</v>
      </c>
      <c r="E102" s="182">
        <v>20000</v>
      </c>
      <c r="F102" s="185">
        <f t="shared" si="6"/>
        <v>20000</v>
      </c>
      <c r="G102" s="13" t="s">
        <v>17</v>
      </c>
      <c r="H102" s="152">
        <v>1</v>
      </c>
      <c r="I102" s="16"/>
    </row>
    <row r="103" spans="1:9" s="1" customFormat="1" ht="15.95" customHeight="1">
      <c r="A103" s="7">
        <v>18</v>
      </c>
      <c r="B103" s="212"/>
      <c r="C103" s="212"/>
      <c r="D103" s="167" t="s">
        <v>426</v>
      </c>
      <c r="E103" s="182">
        <v>20000</v>
      </c>
      <c r="F103" s="185">
        <f t="shared" si="6"/>
        <v>20000</v>
      </c>
      <c r="G103" s="13" t="s">
        <v>17</v>
      </c>
      <c r="H103" s="152">
        <v>1</v>
      </c>
      <c r="I103" s="16"/>
    </row>
    <row r="104" spans="1:9" s="1" customFormat="1" ht="15.95" customHeight="1">
      <c r="A104" s="7">
        <v>19</v>
      </c>
      <c r="B104" s="212"/>
      <c r="C104" s="212"/>
      <c r="D104" s="167" t="s">
        <v>427</v>
      </c>
      <c r="E104" s="182">
        <v>20000</v>
      </c>
      <c r="F104" s="185">
        <f t="shared" si="6"/>
        <v>20000</v>
      </c>
      <c r="G104" s="13" t="s">
        <v>17</v>
      </c>
      <c r="H104" s="152">
        <v>1</v>
      </c>
      <c r="I104" s="16"/>
    </row>
    <row r="105" spans="1:9" s="1" customFormat="1" ht="15.95" customHeight="1">
      <c r="A105" s="7">
        <v>20</v>
      </c>
      <c r="B105" s="212"/>
      <c r="C105" s="212"/>
      <c r="D105" s="167" t="s">
        <v>428</v>
      </c>
      <c r="E105" s="182">
        <v>20000</v>
      </c>
      <c r="F105" s="185">
        <f t="shared" si="6"/>
        <v>20000</v>
      </c>
      <c r="G105" s="13" t="s">
        <v>17</v>
      </c>
      <c r="H105" s="152">
        <v>1</v>
      </c>
      <c r="I105" s="16"/>
    </row>
    <row r="106" spans="1:9" s="1" customFormat="1" ht="15.95" customHeight="1">
      <c r="A106" s="7">
        <v>21</v>
      </c>
      <c r="B106" s="212"/>
      <c r="C106" s="212"/>
      <c r="D106" s="167" t="s">
        <v>429</v>
      </c>
      <c r="E106" s="182">
        <v>20000</v>
      </c>
      <c r="F106" s="185">
        <f t="shared" si="6"/>
        <v>20000</v>
      </c>
      <c r="G106" s="13" t="s">
        <v>17</v>
      </c>
      <c r="H106" s="152">
        <v>1</v>
      </c>
      <c r="I106" s="16"/>
    </row>
    <row r="107" spans="1:9" s="1" customFormat="1" ht="15.95" customHeight="1">
      <c r="A107" s="7">
        <v>22</v>
      </c>
      <c r="B107" s="212"/>
      <c r="C107" s="212"/>
      <c r="D107" s="167" t="s">
        <v>430</v>
      </c>
      <c r="E107" s="182">
        <v>20000</v>
      </c>
      <c r="F107" s="185">
        <f t="shared" si="6"/>
        <v>20000</v>
      </c>
      <c r="G107" s="13" t="s">
        <v>17</v>
      </c>
      <c r="H107" s="152">
        <v>1</v>
      </c>
      <c r="I107" s="16"/>
    </row>
    <row r="108" spans="1:9" s="1" customFormat="1" ht="15.95" customHeight="1">
      <c r="A108" s="7">
        <v>23</v>
      </c>
      <c r="B108" s="212"/>
      <c r="C108" s="212"/>
      <c r="D108" s="167" t="s">
        <v>431</v>
      </c>
      <c r="E108" s="182">
        <v>20000</v>
      </c>
      <c r="F108" s="185">
        <f t="shared" si="6"/>
        <v>20000</v>
      </c>
      <c r="G108" s="13" t="s">
        <v>17</v>
      </c>
      <c r="H108" s="152">
        <v>1</v>
      </c>
      <c r="I108" s="16"/>
    </row>
    <row r="109" spans="1:9" s="1" customFormat="1" ht="15.95" customHeight="1">
      <c r="A109" s="7">
        <v>24</v>
      </c>
      <c r="B109" s="212"/>
      <c r="C109" s="212"/>
      <c r="D109" s="167" t="s">
        <v>432</v>
      </c>
      <c r="E109" s="182">
        <v>20000</v>
      </c>
      <c r="F109" s="185">
        <f t="shared" si="6"/>
        <v>20000</v>
      </c>
      <c r="G109" s="13" t="s">
        <v>17</v>
      </c>
      <c r="H109" s="152">
        <v>1</v>
      </c>
      <c r="I109" s="16"/>
    </row>
    <row r="110" spans="1:9" s="1" customFormat="1" ht="15.95" customHeight="1">
      <c r="A110" s="7">
        <v>25</v>
      </c>
      <c r="B110" s="212"/>
      <c r="C110" s="212"/>
      <c r="D110" s="167" t="s">
        <v>432</v>
      </c>
      <c r="E110" s="182">
        <v>20000</v>
      </c>
      <c r="F110" s="185">
        <f t="shared" si="6"/>
        <v>20000</v>
      </c>
      <c r="G110" s="13" t="s">
        <v>17</v>
      </c>
      <c r="H110" s="152">
        <v>1</v>
      </c>
      <c r="I110" s="16"/>
    </row>
    <row r="111" spans="1:9" s="1" customFormat="1" ht="15.95" customHeight="1">
      <c r="A111" s="7">
        <v>26</v>
      </c>
      <c r="B111" s="212"/>
      <c r="C111" s="212"/>
      <c r="D111" s="167" t="s">
        <v>433</v>
      </c>
      <c r="E111" s="182">
        <v>20000</v>
      </c>
      <c r="F111" s="185">
        <f t="shared" si="6"/>
        <v>20000</v>
      </c>
      <c r="G111" s="13" t="s">
        <v>17</v>
      </c>
      <c r="H111" s="152">
        <v>1</v>
      </c>
      <c r="I111" s="16"/>
    </row>
    <row r="112" spans="1:9" s="1" customFormat="1" ht="15.95" customHeight="1">
      <c r="A112" s="7">
        <v>27</v>
      </c>
      <c r="B112" s="212"/>
      <c r="C112" s="212"/>
      <c r="D112" s="167" t="s">
        <v>434</v>
      </c>
      <c r="E112" s="182">
        <v>20000</v>
      </c>
      <c r="F112" s="185">
        <f t="shared" si="6"/>
        <v>20000</v>
      </c>
      <c r="G112" s="13" t="s">
        <v>17</v>
      </c>
      <c r="H112" s="152">
        <v>1</v>
      </c>
      <c r="I112" s="16"/>
    </row>
    <row r="113" spans="1:9" s="1" customFormat="1" ht="15.95" customHeight="1">
      <c r="A113" s="7">
        <v>28</v>
      </c>
      <c r="B113" s="212"/>
      <c r="C113" s="212"/>
      <c r="D113" s="167" t="s">
        <v>435</v>
      </c>
      <c r="E113" s="182">
        <v>20000</v>
      </c>
      <c r="F113" s="185">
        <f t="shared" si="6"/>
        <v>20000</v>
      </c>
      <c r="G113" s="13" t="s">
        <v>17</v>
      </c>
      <c r="H113" s="152">
        <v>1</v>
      </c>
      <c r="I113" s="16"/>
    </row>
    <row r="114" spans="1:9" s="1" customFormat="1" ht="15.95" customHeight="1">
      <c r="A114" s="7">
        <v>29</v>
      </c>
      <c r="B114" s="212"/>
      <c r="C114" s="212"/>
      <c r="D114" s="167" t="s">
        <v>436</v>
      </c>
      <c r="E114" s="182">
        <v>20000</v>
      </c>
      <c r="F114" s="185">
        <f t="shared" si="6"/>
        <v>20000</v>
      </c>
      <c r="G114" s="13" t="s">
        <v>17</v>
      </c>
      <c r="H114" s="152">
        <v>1</v>
      </c>
      <c r="I114" s="16"/>
    </row>
    <row r="115" spans="1:9" s="1" customFormat="1" ht="15.95" customHeight="1">
      <c r="A115" s="7">
        <v>30</v>
      </c>
      <c r="B115" s="212"/>
      <c r="C115" s="212"/>
      <c r="D115" s="167" t="s">
        <v>437</v>
      </c>
      <c r="E115" s="182">
        <v>20000</v>
      </c>
      <c r="F115" s="185">
        <f t="shared" si="6"/>
        <v>20000</v>
      </c>
      <c r="G115" s="13" t="s">
        <v>17</v>
      </c>
      <c r="H115" s="152">
        <v>1</v>
      </c>
      <c r="I115" s="16"/>
    </row>
    <row r="116" spans="1:9" s="1" customFormat="1" ht="15.95" customHeight="1">
      <c r="A116" s="7">
        <v>31</v>
      </c>
      <c r="B116" s="212"/>
      <c r="C116" s="212"/>
      <c r="D116" s="167" t="s">
        <v>438</v>
      </c>
      <c r="E116" s="182">
        <v>20000</v>
      </c>
      <c r="F116" s="185">
        <f t="shared" si="6"/>
        <v>20000</v>
      </c>
      <c r="G116" s="13" t="s">
        <v>17</v>
      </c>
      <c r="H116" s="152">
        <v>1</v>
      </c>
      <c r="I116" s="16"/>
    </row>
    <row r="117" spans="1:9" s="1" customFormat="1" ht="15.95" customHeight="1">
      <c r="A117" s="7">
        <v>32</v>
      </c>
      <c r="B117" s="212"/>
      <c r="C117" s="212"/>
      <c r="D117" s="167" t="s">
        <v>439</v>
      </c>
      <c r="E117" s="182">
        <v>20000</v>
      </c>
      <c r="F117" s="185">
        <f t="shared" si="6"/>
        <v>20000</v>
      </c>
      <c r="G117" s="13" t="s">
        <v>17</v>
      </c>
      <c r="H117" s="152">
        <v>1</v>
      </c>
      <c r="I117" s="16"/>
    </row>
    <row r="118" spans="1:9" s="1" customFormat="1" ht="15.95" customHeight="1">
      <c r="A118" s="7">
        <v>33</v>
      </c>
      <c r="B118" s="212"/>
      <c r="C118" s="212"/>
      <c r="D118" s="167" t="s">
        <v>440</v>
      </c>
      <c r="E118" s="182">
        <v>20000</v>
      </c>
      <c r="F118" s="185">
        <f t="shared" si="6"/>
        <v>20000</v>
      </c>
      <c r="G118" s="13" t="s">
        <v>17</v>
      </c>
      <c r="H118" s="152">
        <v>1</v>
      </c>
      <c r="I118" s="16"/>
    </row>
    <row r="119" spans="1:9" s="1" customFormat="1" ht="15.95" customHeight="1">
      <c r="A119" s="7">
        <v>34</v>
      </c>
      <c r="B119" s="212"/>
      <c r="C119" s="212"/>
      <c r="D119" s="167" t="s">
        <v>441</v>
      </c>
      <c r="E119" s="182">
        <v>20000</v>
      </c>
      <c r="F119" s="185">
        <f t="shared" si="6"/>
        <v>20000</v>
      </c>
      <c r="G119" s="13" t="s">
        <v>17</v>
      </c>
      <c r="H119" s="152">
        <v>1</v>
      </c>
      <c r="I119" s="16"/>
    </row>
    <row r="120" spans="1:9" s="1" customFormat="1" ht="15.95" customHeight="1">
      <c r="A120" s="7">
        <v>35</v>
      </c>
      <c r="B120" s="212"/>
      <c r="C120" s="212"/>
      <c r="D120" s="167" t="s">
        <v>442</v>
      </c>
      <c r="E120" s="182">
        <v>20000</v>
      </c>
      <c r="F120" s="185">
        <f t="shared" si="6"/>
        <v>20000</v>
      </c>
      <c r="G120" s="13" t="s">
        <v>17</v>
      </c>
      <c r="H120" s="152">
        <v>1</v>
      </c>
      <c r="I120" s="16"/>
    </row>
    <row r="121" spans="1:9" s="1" customFormat="1" ht="15.95" customHeight="1">
      <c r="A121" s="7">
        <v>36</v>
      </c>
      <c r="B121" s="212"/>
      <c r="C121" s="212"/>
      <c r="D121" s="167" t="s">
        <v>443</v>
      </c>
      <c r="E121" s="182">
        <v>20000</v>
      </c>
      <c r="F121" s="185">
        <f t="shared" si="6"/>
        <v>20000</v>
      </c>
      <c r="G121" s="13" t="s">
        <v>17</v>
      </c>
      <c r="H121" s="152">
        <v>1</v>
      </c>
      <c r="I121" s="16"/>
    </row>
    <row r="122" spans="1:9" s="1" customFormat="1" ht="15.95" customHeight="1">
      <c r="A122" s="7">
        <v>37</v>
      </c>
      <c r="B122" s="212"/>
      <c r="C122" s="212"/>
      <c r="D122" s="167" t="s">
        <v>444</v>
      </c>
      <c r="E122" s="182">
        <v>20000</v>
      </c>
      <c r="F122" s="185">
        <f t="shared" si="6"/>
        <v>20000</v>
      </c>
      <c r="G122" s="13" t="s">
        <v>17</v>
      </c>
      <c r="H122" s="152">
        <v>1</v>
      </c>
      <c r="I122" s="16"/>
    </row>
    <row r="123" spans="1:9" s="1" customFormat="1" ht="27" customHeight="1">
      <c r="A123" s="7">
        <v>38</v>
      </c>
      <c r="B123" s="212"/>
      <c r="C123" s="212"/>
      <c r="D123" s="167" t="s">
        <v>445</v>
      </c>
      <c r="E123" s="182">
        <v>20000</v>
      </c>
      <c r="F123" s="185">
        <f t="shared" si="6"/>
        <v>20000</v>
      </c>
      <c r="G123" s="13" t="s">
        <v>17</v>
      </c>
      <c r="H123" s="152">
        <v>1</v>
      </c>
      <c r="I123" s="16"/>
    </row>
    <row r="124" spans="1:9" s="1" customFormat="1" ht="27.75" customHeight="1">
      <c r="A124" s="7">
        <v>39</v>
      </c>
      <c r="B124" s="212"/>
      <c r="C124" s="212"/>
      <c r="D124" s="167" t="s">
        <v>446</v>
      </c>
      <c r="E124" s="182">
        <v>20000</v>
      </c>
      <c r="F124" s="185">
        <f t="shared" si="6"/>
        <v>20000</v>
      </c>
      <c r="G124" s="13" t="s">
        <v>17</v>
      </c>
      <c r="H124" s="152">
        <v>1</v>
      </c>
      <c r="I124" s="16"/>
    </row>
    <row r="125" spans="1:9" s="1" customFormat="1" ht="28.5" customHeight="1">
      <c r="A125" s="7">
        <v>40</v>
      </c>
      <c r="B125" s="223"/>
      <c r="C125" s="223"/>
      <c r="D125" s="167" t="s">
        <v>447</v>
      </c>
      <c r="E125" s="182">
        <v>20000</v>
      </c>
      <c r="F125" s="185">
        <f t="shared" si="6"/>
        <v>20000</v>
      </c>
      <c r="G125" s="13" t="s">
        <v>17</v>
      </c>
      <c r="H125" s="152">
        <v>1</v>
      </c>
      <c r="I125" s="16"/>
    </row>
    <row r="126" spans="1:9" s="1" customFormat="1" ht="18.75" customHeight="1">
      <c r="A126" s="238" t="s">
        <v>448</v>
      </c>
      <c r="B126" s="239"/>
      <c r="C126" s="239"/>
      <c r="D126" s="240"/>
      <c r="E126" s="182">
        <f>SUM(E86:E125)</f>
        <v>800000</v>
      </c>
      <c r="F126" s="185">
        <f>SUM(F86:F125)</f>
        <v>800000</v>
      </c>
      <c r="G126" s="13"/>
      <c r="H126" s="152"/>
      <c r="I126" s="16"/>
    </row>
    <row r="144" spans="1:9" s="1" customFormat="1" ht="25.5">
      <c r="A144" s="5" t="s">
        <v>49</v>
      </c>
      <c r="B144" s="154" t="s">
        <v>50</v>
      </c>
      <c r="C144" s="154" t="s">
        <v>8</v>
      </c>
      <c r="D144" s="154" t="s">
        <v>51</v>
      </c>
      <c r="E144" s="154" t="s">
        <v>64</v>
      </c>
      <c r="F144" s="5" t="s">
        <v>1040</v>
      </c>
      <c r="G144" s="5" t="s">
        <v>1039</v>
      </c>
      <c r="H144" s="154" t="s">
        <v>65</v>
      </c>
      <c r="I144" s="7" t="s">
        <v>4</v>
      </c>
    </row>
    <row r="145" spans="1:9" s="1" customFormat="1" ht="18" customHeight="1">
      <c r="A145" s="7"/>
      <c r="B145" s="7" t="s">
        <v>449</v>
      </c>
      <c r="C145" s="7" t="s">
        <v>367</v>
      </c>
      <c r="D145" s="167" t="s">
        <v>450</v>
      </c>
      <c r="E145" s="5"/>
      <c r="F145" s="5"/>
      <c r="G145" s="5"/>
      <c r="H145" s="158"/>
      <c r="I145" s="16"/>
    </row>
    <row r="146" spans="1:9" s="1" customFormat="1" ht="27" customHeight="1">
      <c r="A146" s="7">
        <v>1</v>
      </c>
      <c r="B146" s="7"/>
      <c r="C146" s="7"/>
      <c r="D146" s="167" t="s">
        <v>451</v>
      </c>
      <c r="E146" s="182">
        <v>20000</v>
      </c>
      <c r="F146" s="185">
        <f t="shared" ref="F146:F175" si="7">E146</f>
        <v>20000</v>
      </c>
      <c r="G146" s="13" t="s">
        <v>17</v>
      </c>
      <c r="H146" s="152">
        <v>1</v>
      </c>
      <c r="I146" s="16"/>
    </row>
    <row r="147" spans="1:9" s="1" customFormat="1" ht="27.75" customHeight="1">
      <c r="A147" s="7">
        <v>2</v>
      </c>
      <c r="B147" s="7"/>
      <c r="C147" s="7"/>
      <c r="D147" s="167" t="s">
        <v>452</v>
      </c>
      <c r="E147" s="182">
        <v>20000</v>
      </c>
      <c r="F147" s="185">
        <f t="shared" si="7"/>
        <v>20000</v>
      </c>
      <c r="G147" s="13" t="s">
        <v>17</v>
      </c>
      <c r="H147" s="152">
        <v>1</v>
      </c>
      <c r="I147" s="16"/>
    </row>
    <row r="148" spans="1:9" s="1" customFormat="1" ht="28.5" customHeight="1">
      <c r="A148" s="7">
        <v>3</v>
      </c>
      <c r="B148" s="7"/>
      <c r="C148" s="7"/>
      <c r="D148" s="167" t="s">
        <v>453</v>
      </c>
      <c r="E148" s="182">
        <v>20000</v>
      </c>
      <c r="F148" s="185">
        <f t="shared" si="7"/>
        <v>20000</v>
      </c>
      <c r="G148" s="13" t="s">
        <v>17</v>
      </c>
      <c r="H148" s="152">
        <v>1</v>
      </c>
      <c r="I148" s="16"/>
    </row>
    <row r="149" spans="1:9" s="1" customFormat="1" ht="25.5">
      <c r="A149" s="7">
        <v>4</v>
      </c>
      <c r="B149" s="7"/>
      <c r="C149" s="7"/>
      <c r="D149" s="167" t="s">
        <v>454</v>
      </c>
      <c r="E149" s="182">
        <v>20000</v>
      </c>
      <c r="F149" s="185">
        <f t="shared" si="7"/>
        <v>20000</v>
      </c>
      <c r="G149" s="13" t="s">
        <v>17</v>
      </c>
      <c r="H149" s="152">
        <v>1</v>
      </c>
      <c r="I149" s="7"/>
    </row>
    <row r="150" spans="1:9" s="1" customFormat="1" ht="25.5">
      <c r="A150" s="7">
        <v>5</v>
      </c>
      <c r="B150" s="7"/>
      <c r="C150" s="7"/>
      <c r="D150" s="167" t="s">
        <v>455</v>
      </c>
      <c r="E150" s="182">
        <v>20000</v>
      </c>
      <c r="F150" s="185">
        <f t="shared" si="7"/>
        <v>20000</v>
      </c>
      <c r="G150" s="13" t="s">
        <v>17</v>
      </c>
      <c r="H150" s="152">
        <v>1</v>
      </c>
      <c r="I150" s="7"/>
    </row>
    <row r="151" spans="1:9" s="1" customFormat="1" ht="25.5">
      <c r="A151" s="7">
        <v>6</v>
      </c>
      <c r="B151" s="7"/>
      <c r="C151" s="7"/>
      <c r="D151" s="167" t="s">
        <v>456</v>
      </c>
      <c r="E151" s="182">
        <v>20000</v>
      </c>
      <c r="F151" s="185">
        <f t="shared" si="7"/>
        <v>20000</v>
      </c>
      <c r="G151" s="13" t="s">
        <v>17</v>
      </c>
      <c r="H151" s="152">
        <v>1</v>
      </c>
      <c r="I151" s="7"/>
    </row>
    <row r="152" spans="1:9" s="1" customFormat="1" ht="25.5">
      <c r="A152" s="7">
        <v>7</v>
      </c>
      <c r="B152" s="7"/>
      <c r="C152" s="7"/>
      <c r="D152" s="167" t="s">
        <v>457</v>
      </c>
      <c r="E152" s="182">
        <v>20000</v>
      </c>
      <c r="F152" s="185">
        <f t="shared" si="7"/>
        <v>20000</v>
      </c>
      <c r="G152" s="13" t="s">
        <v>17</v>
      </c>
      <c r="H152" s="152">
        <v>1</v>
      </c>
      <c r="I152" s="7"/>
    </row>
    <row r="153" spans="1:9" s="1" customFormat="1" ht="25.5">
      <c r="A153" s="7">
        <v>8</v>
      </c>
      <c r="B153" s="7"/>
      <c r="C153" s="7"/>
      <c r="D153" s="167" t="s">
        <v>458</v>
      </c>
      <c r="E153" s="182">
        <v>20000</v>
      </c>
      <c r="F153" s="185">
        <f t="shared" si="7"/>
        <v>20000</v>
      </c>
      <c r="G153" s="13" t="s">
        <v>17</v>
      </c>
      <c r="H153" s="152">
        <v>1</v>
      </c>
      <c r="I153" s="7"/>
    </row>
    <row r="154" spans="1:9" s="1" customFormat="1" ht="25.5">
      <c r="A154" s="7">
        <v>9</v>
      </c>
      <c r="B154" s="7"/>
      <c r="C154" s="7"/>
      <c r="D154" s="167" t="s">
        <v>459</v>
      </c>
      <c r="E154" s="182">
        <v>20000</v>
      </c>
      <c r="F154" s="185">
        <f t="shared" si="7"/>
        <v>20000</v>
      </c>
      <c r="G154" s="13" t="s">
        <v>17</v>
      </c>
      <c r="H154" s="152">
        <v>1</v>
      </c>
      <c r="I154" s="7"/>
    </row>
    <row r="155" spans="1:9" s="1" customFormat="1" ht="25.5">
      <c r="A155" s="7">
        <v>10</v>
      </c>
      <c r="B155" s="7"/>
      <c r="C155" s="7"/>
      <c r="D155" s="167" t="s">
        <v>460</v>
      </c>
      <c r="E155" s="182">
        <v>20000</v>
      </c>
      <c r="F155" s="185">
        <f t="shared" si="7"/>
        <v>20000</v>
      </c>
      <c r="G155" s="13" t="s">
        <v>17</v>
      </c>
      <c r="H155" s="152">
        <v>1</v>
      </c>
      <c r="I155" s="7"/>
    </row>
    <row r="156" spans="1:9" s="1" customFormat="1" ht="25.5">
      <c r="A156" s="7">
        <v>11</v>
      </c>
      <c r="B156" s="7"/>
      <c r="C156" s="7"/>
      <c r="D156" s="167" t="s">
        <v>461</v>
      </c>
      <c r="E156" s="182">
        <v>20000</v>
      </c>
      <c r="F156" s="185">
        <f t="shared" si="7"/>
        <v>20000</v>
      </c>
      <c r="G156" s="13" t="s">
        <v>17</v>
      </c>
      <c r="H156" s="152">
        <v>1</v>
      </c>
      <c r="I156" s="7"/>
    </row>
    <row r="157" spans="1:9" s="1" customFormat="1" ht="25.5">
      <c r="A157" s="7">
        <v>12</v>
      </c>
      <c r="B157" s="7"/>
      <c r="C157" s="7"/>
      <c r="D157" s="167" t="s">
        <v>462</v>
      </c>
      <c r="E157" s="182">
        <v>20000</v>
      </c>
      <c r="F157" s="185">
        <f t="shared" si="7"/>
        <v>20000</v>
      </c>
      <c r="G157" s="13" t="s">
        <v>17</v>
      </c>
      <c r="H157" s="152">
        <v>1</v>
      </c>
      <c r="I157" s="7"/>
    </row>
    <row r="158" spans="1:9" s="1" customFormat="1" ht="25.5">
      <c r="A158" s="7">
        <v>13</v>
      </c>
      <c r="B158" s="7"/>
      <c r="C158" s="7"/>
      <c r="D158" s="167" t="s">
        <v>463</v>
      </c>
      <c r="E158" s="182">
        <v>20000</v>
      </c>
      <c r="F158" s="185">
        <f t="shared" si="7"/>
        <v>20000</v>
      </c>
      <c r="G158" s="13" t="s">
        <v>17</v>
      </c>
      <c r="H158" s="152">
        <v>1</v>
      </c>
      <c r="I158" s="7"/>
    </row>
    <row r="159" spans="1:9" s="1" customFormat="1" ht="25.5">
      <c r="A159" s="7">
        <v>14</v>
      </c>
      <c r="B159" s="7"/>
      <c r="C159" s="7"/>
      <c r="D159" s="167" t="s">
        <v>464</v>
      </c>
      <c r="E159" s="182">
        <v>20000</v>
      </c>
      <c r="F159" s="185">
        <f t="shared" si="7"/>
        <v>20000</v>
      </c>
      <c r="G159" s="13" t="s">
        <v>17</v>
      </c>
      <c r="H159" s="152">
        <v>1</v>
      </c>
      <c r="I159" s="7"/>
    </row>
    <row r="160" spans="1:9" s="1" customFormat="1" ht="25.5">
      <c r="A160" s="7">
        <v>15</v>
      </c>
      <c r="B160" s="7"/>
      <c r="C160" s="7"/>
      <c r="D160" s="167" t="s">
        <v>465</v>
      </c>
      <c r="E160" s="182">
        <v>20000</v>
      </c>
      <c r="F160" s="185">
        <f t="shared" si="7"/>
        <v>20000</v>
      </c>
      <c r="G160" s="13" t="s">
        <v>17</v>
      </c>
      <c r="H160" s="152">
        <v>1</v>
      </c>
      <c r="I160" s="7"/>
    </row>
    <row r="161" spans="1:9" s="1" customFormat="1" ht="25.5">
      <c r="A161" s="7">
        <v>16</v>
      </c>
      <c r="B161" s="7"/>
      <c r="C161" s="7"/>
      <c r="D161" s="167" t="s">
        <v>466</v>
      </c>
      <c r="E161" s="182">
        <v>20000</v>
      </c>
      <c r="F161" s="185">
        <f t="shared" si="7"/>
        <v>20000</v>
      </c>
      <c r="G161" s="13" t="s">
        <v>17</v>
      </c>
      <c r="H161" s="152">
        <v>1</v>
      </c>
      <c r="I161" s="7"/>
    </row>
    <row r="162" spans="1:9" s="1" customFormat="1" ht="25.5">
      <c r="A162" s="7">
        <v>17</v>
      </c>
      <c r="B162" s="7"/>
      <c r="C162" s="7"/>
      <c r="D162" s="167" t="s">
        <v>467</v>
      </c>
      <c r="E162" s="182">
        <v>20000</v>
      </c>
      <c r="F162" s="185">
        <f t="shared" si="7"/>
        <v>20000</v>
      </c>
      <c r="G162" s="13" t="s">
        <v>17</v>
      </c>
      <c r="H162" s="152">
        <v>1</v>
      </c>
      <c r="I162" s="7"/>
    </row>
    <row r="163" spans="1:9" s="1" customFormat="1" ht="25.5">
      <c r="A163" s="7">
        <v>18</v>
      </c>
      <c r="B163" s="7"/>
      <c r="C163" s="7"/>
      <c r="D163" s="167" t="s">
        <v>468</v>
      </c>
      <c r="E163" s="182">
        <v>20000</v>
      </c>
      <c r="F163" s="185">
        <f t="shared" si="7"/>
        <v>20000</v>
      </c>
      <c r="G163" s="13" t="s">
        <v>17</v>
      </c>
      <c r="H163" s="152">
        <v>1</v>
      </c>
      <c r="I163" s="7"/>
    </row>
    <row r="164" spans="1:9" s="1" customFormat="1" ht="25.5">
      <c r="A164" s="7">
        <v>19</v>
      </c>
      <c r="B164" s="7"/>
      <c r="C164" s="7"/>
      <c r="D164" s="167" t="s">
        <v>469</v>
      </c>
      <c r="E164" s="182">
        <v>20000</v>
      </c>
      <c r="F164" s="185">
        <f t="shared" si="7"/>
        <v>20000</v>
      </c>
      <c r="G164" s="13" t="s">
        <v>17</v>
      </c>
      <c r="H164" s="152">
        <v>1</v>
      </c>
      <c r="I164" s="7"/>
    </row>
    <row r="165" spans="1:9" s="1" customFormat="1" ht="25.5">
      <c r="A165" s="7">
        <v>20</v>
      </c>
      <c r="B165" s="7"/>
      <c r="C165" s="7"/>
      <c r="D165" s="167" t="s">
        <v>470</v>
      </c>
      <c r="E165" s="182">
        <v>20000</v>
      </c>
      <c r="F165" s="185">
        <f t="shared" si="7"/>
        <v>20000</v>
      </c>
      <c r="G165" s="13" t="s">
        <v>17</v>
      </c>
      <c r="H165" s="152">
        <v>1</v>
      </c>
      <c r="I165" s="7"/>
    </row>
    <row r="166" spans="1:9" s="1" customFormat="1" ht="25.5">
      <c r="A166" s="7">
        <v>21</v>
      </c>
      <c r="B166" s="7"/>
      <c r="C166" s="7"/>
      <c r="D166" s="167" t="s">
        <v>471</v>
      </c>
      <c r="E166" s="182">
        <v>20000</v>
      </c>
      <c r="F166" s="185">
        <f t="shared" si="7"/>
        <v>20000</v>
      </c>
      <c r="G166" s="13" t="s">
        <v>17</v>
      </c>
      <c r="H166" s="152">
        <v>1</v>
      </c>
      <c r="I166" s="7"/>
    </row>
    <row r="167" spans="1:9" s="1" customFormat="1" ht="25.5">
      <c r="A167" s="7">
        <v>22</v>
      </c>
      <c r="B167" s="7"/>
      <c r="C167" s="7"/>
      <c r="D167" s="167" t="s">
        <v>472</v>
      </c>
      <c r="E167" s="182">
        <v>20000</v>
      </c>
      <c r="F167" s="185">
        <f t="shared" si="7"/>
        <v>20000</v>
      </c>
      <c r="G167" s="13" t="s">
        <v>17</v>
      </c>
      <c r="H167" s="152">
        <v>1</v>
      </c>
      <c r="I167" s="7"/>
    </row>
    <row r="168" spans="1:9" s="1" customFormat="1" ht="25.5">
      <c r="A168" s="7">
        <v>23</v>
      </c>
      <c r="B168" s="7"/>
      <c r="C168" s="7"/>
      <c r="D168" s="167" t="s">
        <v>473</v>
      </c>
      <c r="E168" s="182">
        <v>20000</v>
      </c>
      <c r="F168" s="185">
        <f t="shared" si="7"/>
        <v>20000</v>
      </c>
      <c r="G168" s="13" t="s">
        <v>17</v>
      </c>
      <c r="H168" s="152">
        <v>1</v>
      </c>
      <c r="I168" s="7"/>
    </row>
    <row r="169" spans="1:9" s="1" customFormat="1" ht="25.5">
      <c r="A169" s="7">
        <v>24</v>
      </c>
      <c r="B169" s="7"/>
      <c r="C169" s="7"/>
      <c r="D169" s="167" t="s">
        <v>474</v>
      </c>
      <c r="E169" s="182">
        <v>20000</v>
      </c>
      <c r="F169" s="185">
        <f t="shared" si="7"/>
        <v>20000</v>
      </c>
      <c r="G169" s="13" t="s">
        <v>17</v>
      </c>
      <c r="H169" s="152">
        <v>1</v>
      </c>
      <c r="I169" s="7"/>
    </row>
    <row r="170" spans="1:9" s="1" customFormat="1" ht="32.25" customHeight="1">
      <c r="A170" s="7">
        <v>25</v>
      </c>
      <c r="B170" s="7"/>
      <c r="C170" s="7"/>
      <c r="D170" s="167" t="s">
        <v>884</v>
      </c>
      <c r="E170" s="182">
        <v>20000</v>
      </c>
      <c r="F170" s="185">
        <f t="shared" si="7"/>
        <v>20000</v>
      </c>
      <c r="G170" s="13" t="s">
        <v>17</v>
      </c>
      <c r="H170" s="152">
        <v>1</v>
      </c>
      <c r="I170" s="7"/>
    </row>
    <row r="171" spans="1:9" s="1" customFormat="1" ht="25.5">
      <c r="A171" s="7">
        <v>26</v>
      </c>
      <c r="B171" s="7"/>
      <c r="C171" s="7"/>
      <c r="D171" s="167" t="s">
        <v>475</v>
      </c>
      <c r="E171" s="182">
        <v>20000</v>
      </c>
      <c r="F171" s="185">
        <f t="shared" si="7"/>
        <v>20000</v>
      </c>
      <c r="G171" s="13" t="s">
        <v>17</v>
      </c>
      <c r="H171" s="152">
        <v>1</v>
      </c>
      <c r="I171" s="7"/>
    </row>
    <row r="172" spans="1:9" s="1" customFormat="1" ht="25.5">
      <c r="A172" s="7">
        <v>27</v>
      </c>
      <c r="B172" s="7"/>
      <c r="C172" s="7"/>
      <c r="D172" s="167" t="s">
        <v>476</v>
      </c>
      <c r="E172" s="182">
        <v>20000</v>
      </c>
      <c r="F172" s="185">
        <f t="shared" si="7"/>
        <v>20000</v>
      </c>
      <c r="G172" s="13" t="s">
        <v>17</v>
      </c>
      <c r="H172" s="152">
        <v>1</v>
      </c>
      <c r="I172" s="7"/>
    </row>
    <row r="173" spans="1:9" s="1" customFormat="1" ht="25.5">
      <c r="A173" s="7">
        <v>28</v>
      </c>
      <c r="B173" s="7"/>
      <c r="C173" s="7"/>
      <c r="D173" s="167" t="s">
        <v>477</v>
      </c>
      <c r="E173" s="182">
        <v>20000</v>
      </c>
      <c r="F173" s="185">
        <f t="shared" si="7"/>
        <v>20000</v>
      </c>
      <c r="G173" s="13" t="s">
        <v>17</v>
      </c>
      <c r="H173" s="152">
        <v>1</v>
      </c>
      <c r="I173" s="7"/>
    </row>
    <row r="174" spans="1:9" s="1" customFormat="1" ht="25.5">
      <c r="A174" s="7">
        <v>29</v>
      </c>
      <c r="B174" s="7"/>
      <c r="C174" s="7"/>
      <c r="D174" s="167" t="s">
        <v>478</v>
      </c>
      <c r="E174" s="182">
        <v>20000</v>
      </c>
      <c r="F174" s="185">
        <f t="shared" si="7"/>
        <v>20000</v>
      </c>
      <c r="G174" s="13" t="s">
        <v>17</v>
      </c>
      <c r="H174" s="152">
        <v>1</v>
      </c>
      <c r="I174" s="7"/>
    </row>
    <row r="175" spans="1:9" s="1" customFormat="1" ht="25.5">
      <c r="A175" s="7">
        <v>30</v>
      </c>
      <c r="B175" s="7"/>
      <c r="C175" s="7"/>
      <c r="D175" s="167" t="s">
        <v>479</v>
      </c>
      <c r="E175" s="182">
        <v>20000</v>
      </c>
      <c r="F175" s="185">
        <f t="shared" si="7"/>
        <v>20000</v>
      </c>
      <c r="G175" s="13" t="s">
        <v>17</v>
      </c>
      <c r="H175" s="152">
        <v>1</v>
      </c>
      <c r="I175" s="7"/>
    </row>
    <row r="176" spans="1:9" ht="15" customHeight="1">
      <c r="A176" s="226" t="s">
        <v>41</v>
      </c>
      <c r="B176" s="226"/>
      <c r="C176" s="226"/>
      <c r="D176" s="226"/>
      <c r="E176" s="71">
        <f>SUM(E146:E175)</f>
        <v>600000</v>
      </c>
      <c r="F176" s="71">
        <f>SUM(F146:F175)</f>
        <v>600000</v>
      </c>
      <c r="G176" s="43"/>
      <c r="H176" s="172"/>
      <c r="I176" s="43"/>
    </row>
    <row r="179" spans="1:9" s="1" customFormat="1" ht="38.25">
      <c r="A179" s="5" t="s">
        <v>49</v>
      </c>
      <c r="B179" s="154" t="s">
        <v>50</v>
      </c>
      <c r="C179" s="154" t="s">
        <v>8</v>
      </c>
      <c r="D179" s="154" t="s">
        <v>51</v>
      </c>
      <c r="E179" s="154" t="s">
        <v>64</v>
      </c>
      <c r="F179" s="5" t="s">
        <v>53</v>
      </c>
      <c r="G179" s="5" t="s">
        <v>54</v>
      </c>
      <c r="H179" s="154" t="s">
        <v>65</v>
      </c>
      <c r="I179" s="7" t="s">
        <v>4</v>
      </c>
    </row>
    <row r="180" spans="1:9" s="1" customFormat="1" ht="18" customHeight="1">
      <c r="A180" s="7"/>
      <c r="B180" s="17" t="s">
        <v>449</v>
      </c>
      <c r="C180" s="17" t="s">
        <v>367</v>
      </c>
      <c r="D180" s="167" t="s">
        <v>480</v>
      </c>
      <c r="E180" s="5"/>
      <c r="F180" s="5"/>
      <c r="G180" s="5"/>
      <c r="H180" s="158"/>
      <c r="I180" s="16"/>
    </row>
    <row r="181" spans="1:9" s="1" customFormat="1" ht="27" customHeight="1">
      <c r="A181" s="7">
        <v>1</v>
      </c>
      <c r="B181" s="7"/>
      <c r="C181" s="7"/>
      <c r="D181" s="167" t="s">
        <v>481</v>
      </c>
      <c r="E181" s="11">
        <v>20000</v>
      </c>
      <c r="F181" s="12">
        <f t="shared" ref="F181:F189" si="8">E181</f>
        <v>20000</v>
      </c>
      <c r="G181" s="13" t="s">
        <v>17</v>
      </c>
      <c r="H181" s="152">
        <v>1</v>
      </c>
      <c r="I181" s="16"/>
    </row>
    <row r="182" spans="1:9" s="1" customFormat="1" ht="27.75" customHeight="1">
      <c r="A182" s="7">
        <v>2</v>
      </c>
      <c r="B182" s="7"/>
      <c r="C182" s="7"/>
      <c r="D182" s="167" t="s">
        <v>482</v>
      </c>
      <c r="E182" s="11">
        <v>20000</v>
      </c>
      <c r="F182" s="12">
        <f t="shared" si="8"/>
        <v>20000</v>
      </c>
      <c r="G182" s="13" t="s">
        <v>17</v>
      </c>
      <c r="H182" s="152">
        <v>1</v>
      </c>
      <c r="I182" s="16"/>
    </row>
    <row r="183" spans="1:9" s="1" customFormat="1" ht="28.5" customHeight="1">
      <c r="A183" s="7">
        <v>3</v>
      </c>
      <c r="B183" s="7"/>
      <c r="C183" s="7"/>
      <c r="D183" s="167" t="s">
        <v>483</v>
      </c>
      <c r="E183" s="11">
        <v>20000</v>
      </c>
      <c r="F183" s="12">
        <f t="shared" si="8"/>
        <v>20000</v>
      </c>
      <c r="G183" s="13" t="s">
        <v>17</v>
      </c>
      <c r="H183" s="152">
        <v>1</v>
      </c>
      <c r="I183" s="16"/>
    </row>
    <row r="184" spans="1:9" s="1" customFormat="1" ht="25.5">
      <c r="A184" s="7">
        <v>4</v>
      </c>
      <c r="B184" s="7"/>
      <c r="C184" s="7"/>
      <c r="D184" s="167" t="s">
        <v>484</v>
      </c>
      <c r="E184" s="11">
        <v>20000</v>
      </c>
      <c r="F184" s="12">
        <f t="shared" si="8"/>
        <v>20000</v>
      </c>
      <c r="G184" s="13" t="s">
        <v>17</v>
      </c>
      <c r="H184" s="152">
        <v>1</v>
      </c>
      <c r="I184" s="7"/>
    </row>
    <row r="185" spans="1:9" s="1" customFormat="1" ht="25.5">
      <c r="A185" s="7">
        <v>5</v>
      </c>
      <c r="B185" s="7"/>
      <c r="C185" s="7"/>
      <c r="D185" s="167" t="s">
        <v>485</v>
      </c>
      <c r="E185" s="11">
        <v>20000</v>
      </c>
      <c r="F185" s="12">
        <f t="shared" si="8"/>
        <v>20000</v>
      </c>
      <c r="G185" s="13" t="s">
        <v>17</v>
      </c>
      <c r="H185" s="152">
        <v>1</v>
      </c>
      <c r="I185" s="7"/>
    </row>
    <row r="186" spans="1:9" s="1" customFormat="1" ht="25.5">
      <c r="A186" s="7">
        <v>6</v>
      </c>
      <c r="B186" s="7"/>
      <c r="C186" s="7"/>
      <c r="D186" s="167" t="s">
        <v>486</v>
      </c>
      <c r="E186" s="11">
        <v>20000</v>
      </c>
      <c r="F186" s="12">
        <f t="shared" si="8"/>
        <v>20000</v>
      </c>
      <c r="G186" s="13" t="s">
        <v>17</v>
      </c>
      <c r="H186" s="152">
        <v>1</v>
      </c>
      <c r="I186" s="7"/>
    </row>
    <row r="187" spans="1:9" s="1" customFormat="1" ht="25.5">
      <c r="A187" s="7">
        <v>7</v>
      </c>
      <c r="B187" s="7"/>
      <c r="C187" s="7"/>
      <c r="D187" s="167" t="s">
        <v>487</v>
      </c>
      <c r="E187" s="11">
        <v>20000</v>
      </c>
      <c r="F187" s="12">
        <f t="shared" si="8"/>
        <v>20000</v>
      </c>
      <c r="G187" s="13" t="s">
        <v>17</v>
      </c>
      <c r="H187" s="152">
        <v>1</v>
      </c>
      <c r="I187" s="7"/>
    </row>
    <row r="188" spans="1:9" s="1" customFormat="1" ht="25.5">
      <c r="A188" s="7">
        <v>8</v>
      </c>
      <c r="B188" s="7"/>
      <c r="C188" s="7"/>
      <c r="D188" s="167" t="s">
        <v>488</v>
      </c>
      <c r="E188" s="11">
        <v>20000</v>
      </c>
      <c r="F188" s="12">
        <f t="shared" si="8"/>
        <v>20000</v>
      </c>
      <c r="G188" s="13" t="s">
        <v>17</v>
      </c>
      <c r="H188" s="152">
        <v>1</v>
      </c>
      <c r="I188" s="7"/>
    </row>
    <row r="189" spans="1:9" s="1" customFormat="1" ht="25.5">
      <c r="A189" s="7">
        <v>9</v>
      </c>
      <c r="B189" s="7"/>
      <c r="C189" s="7"/>
      <c r="D189" s="167" t="s">
        <v>489</v>
      </c>
      <c r="E189" s="11">
        <v>20000</v>
      </c>
      <c r="F189" s="12">
        <f t="shared" si="8"/>
        <v>20000</v>
      </c>
      <c r="G189" s="13" t="s">
        <v>17</v>
      </c>
      <c r="H189" s="152">
        <v>1</v>
      </c>
      <c r="I189" s="7"/>
    </row>
    <row r="190" spans="1:9" s="1" customFormat="1" ht="15" customHeight="1">
      <c r="A190" s="210" t="s">
        <v>41</v>
      </c>
      <c r="B190" s="210"/>
      <c r="C190" s="210"/>
      <c r="D190" s="210"/>
      <c r="E190" s="12">
        <f>SUM(E181:E189)</f>
        <v>180000</v>
      </c>
      <c r="F190" s="12">
        <f>SUM(F181:F189)</f>
        <v>180000</v>
      </c>
      <c r="G190" s="7"/>
      <c r="H190" s="150"/>
      <c r="I190" s="7"/>
    </row>
    <row r="193" spans="1:9" s="1" customFormat="1" ht="38.25">
      <c r="A193" s="5" t="s">
        <v>49</v>
      </c>
      <c r="B193" s="154" t="s">
        <v>50</v>
      </c>
      <c r="C193" s="154" t="s">
        <v>8</v>
      </c>
      <c r="D193" s="154" t="s">
        <v>51</v>
      </c>
      <c r="E193" s="154" t="s">
        <v>64</v>
      </c>
      <c r="F193" s="5" t="s">
        <v>53</v>
      </c>
      <c r="G193" s="5" t="s">
        <v>54</v>
      </c>
      <c r="H193" s="154" t="s">
        <v>65</v>
      </c>
      <c r="I193" s="7" t="s">
        <v>4</v>
      </c>
    </row>
    <row r="194" spans="1:9" s="1" customFormat="1" ht="18" customHeight="1">
      <c r="A194" s="7"/>
      <c r="B194" s="7" t="s">
        <v>449</v>
      </c>
      <c r="C194" s="7" t="s">
        <v>367</v>
      </c>
      <c r="D194" s="167" t="s">
        <v>490</v>
      </c>
      <c r="E194" s="5"/>
      <c r="F194" s="5"/>
      <c r="G194" s="5"/>
      <c r="H194" s="158"/>
      <c r="I194" s="16"/>
    </row>
    <row r="195" spans="1:9" s="1" customFormat="1" ht="16.5" customHeight="1">
      <c r="A195" s="7">
        <v>1</v>
      </c>
      <c r="B195" s="7"/>
      <c r="C195" s="7"/>
      <c r="D195" s="167" t="s">
        <v>491</v>
      </c>
      <c r="E195" s="11">
        <v>20000</v>
      </c>
      <c r="F195" s="12">
        <f t="shared" ref="F195:F203" si="9">E195</f>
        <v>20000</v>
      </c>
      <c r="G195" s="13" t="s">
        <v>17</v>
      </c>
      <c r="H195" s="152">
        <v>1</v>
      </c>
      <c r="I195" s="16"/>
    </row>
    <row r="196" spans="1:9" s="1" customFormat="1" ht="27" customHeight="1">
      <c r="A196" s="7">
        <v>2</v>
      </c>
      <c r="B196" s="7"/>
      <c r="C196" s="7"/>
      <c r="D196" s="167" t="s">
        <v>492</v>
      </c>
      <c r="E196" s="11">
        <v>20000</v>
      </c>
      <c r="F196" s="12">
        <f t="shared" si="9"/>
        <v>20000</v>
      </c>
      <c r="G196" s="13" t="s">
        <v>17</v>
      </c>
      <c r="H196" s="152">
        <v>1</v>
      </c>
      <c r="I196" s="16"/>
    </row>
    <row r="197" spans="1:9" s="1" customFormat="1" ht="27.75" customHeight="1">
      <c r="A197" s="7">
        <v>3</v>
      </c>
      <c r="B197" s="7"/>
      <c r="C197" s="7"/>
      <c r="D197" s="167" t="s">
        <v>493</v>
      </c>
      <c r="E197" s="11">
        <v>20000</v>
      </c>
      <c r="F197" s="12">
        <f t="shared" si="9"/>
        <v>20000</v>
      </c>
      <c r="G197" s="13" t="s">
        <v>17</v>
      </c>
      <c r="H197" s="152">
        <v>1</v>
      </c>
      <c r="I197" s="16"/>
    </row>
    <row r="198" spans="1:9" s="1" customFormat="1" ht="28.5" customHeight="1">
      <c r="A198" s="7">
        <v>4</v>
      </c>
      <c r="B198" s="7"/>
      <c r="C198" s="7"/>
      <c r="D198" s="167" t="s">
        <v>494</v>
      </c>
      <c r="E198" s="11">
        <v>20000</v>
      </c>
      <c r="F198" s="12">
        <f t="shared" si="9"/>
        <v>20000</v>
      </c>
      <c r="G198" s="13" t="s">
        <v>17</v>
      </c>
      <c r="H198" s="152">
        <v>1</v>
      </c>
      <c r="I198" s="16"/>
    </row>
    <row r="199" spans="1:9" s="1" customFormat="1" ht="25.5">
      <c r="A199" s="7">
        <v>5</v>
      </c>
      <c r="B199" s="7"/>
      <c r="C199" s="7"/>
      <c r="D199" s="167" t="s">
        <v>495</v>
      </c>
      <c r="E199" s="11">
        <v>20000</v>
      </c>
      <c r="F199" s="12">
        <f t="shared" si="9"/>
        <v>20000</v>
      </c>
      <c r="G199" s="13" t="s">
        <v>17</v>
      </c>
      <c r="H199" s="152">
        <v>1</v>
      </c>
      <c r="I199" s="7"/>
    </row>
    <row r="200" spans="1:9" s="1" customFormat="1" ht="25.5">
      <c r="A200" s="7">
        <v>6</v>
      </c>
      <c r="B200" s="7"/>
      <c r="C200" s="7"/>
      <c r="D200" s="167" t="s">
        <v>463</v>
      </c>
      <c r="E200" s="11">
        <v>20000</v>
      </c>
      <c r="F200" s="12">
        <f t="shared" si="9"/>
        <v>20000</v>
      </c>
      <c r="G200" s="13" t="s">
        <v>17</v>
      </c>
      <c r="H200" s="152">
        <v>1</v>
      </c>
      <c r="I200" s="7"/>
    </row>
    <row r="201" spans="1:9" s="1" customFormat="1" ht="25.5">
      <c r="A201" s="7">
        <v>7</v>
      </c>
      <c r="B201" s="7"/>
      <c r="C201" s="7"/>
      <c r="D201" s="167" t="s">
        <v>496</v>
      </c>
      <c r="E201" s="11">
        <v>20000</v>
      </c>
      <c r="F201" s="12">
        <f t="shared" si="9"/>
        <v>20000</v>
      </c>
      <c r="G201" s="13" t="s">
        <v>17</v>
      </c>
      <c r="H201" s="152">
        <v>1</v>
      </c>
      <c r="I201" s="7"/>
    </row>
    <row r="202" spans="1:9" s="1" customFormat="1" ht="25.5">
      <c r="A202" s="7">
        <v>8</v>
      </c>
      <c r="B202" s="7"/>
      <c r="C202" s="7"/>
      <c r="D202" s="167" t="s">
        <v>497</v>
      </c>
      <c r="E202" s="11">
        <v>20000</v>
      </c>
      <c r="F202" s="12">
        <f t="shared" si="9"/>
        <v>20000</v>
      </c>
      <c r="G202" s="13" t="s">
        <v>17</v>
      </c>
      <c r="H202" s="152">
        <v>1</v>
      </c>
      <c r="I202" s="7"/>
    </row>
    <row r="203" spans="1:9" s="1" customFormat="1" ht="25.5">
      <c r="A203" s="7">
        <v>9</v>
      </c>
      <c r="B203" s="7"/>
      <c r="C203" s="7"/>
      <c r="D203" s="167" t="s">
        <v>498</v>
      </c>
      <c r="E203" s="11">
        <v>20000</v>
      </c>
      <c r="F203" s="12">
        <f t="shared" si="9"/>
        <v>20000</v>
      </c>
      <c r="G203" s="13" t="s">
        <v>17</v>
      </c>
      <c r="H203" s="152">
        <v>1</v>
      </c>
      <c r="I203" s="7"/>
    </row>
    <row r="204" spans="1:9" s="1" customFormat="1" ht="15" customHeight="1">
      <c r="A204" s="210" t="s">
        <v>41</v>
      </c>
      <c r="B204" s="210"/>
      <c r="C204" s="210"/>
      <c r="D204" s="210"/>
      <c r="E204" s="12">
        <f>SUM(E195:E203)</f>
        <v>180000</v>
      </c>
      <c r="F204" s="12">
        <f>SUM(F195:F203)</f>
        <v>180000</v>
      </c>
      <c r="G204" s="7"/>
      <c r="H204" s="150"/>
      <c r="I204" s="7"/>
    </row>
    <row r="207" spans="1:9" s="1" customFormat="1" ht="38.25">
      <c r="A207" s="5" t="s">
        <v>49</v>
      </c>
      <c r="B207" s="154" t="s">
        <v>50</v>
      </c>
      <c r="C207" s="154" t="s">
        <v>8</v>
      </c>
      <c r="D207" s="154" t="s">
        <v>51</v>
      </c>
      <c r="E207" s="154" t="s">
        <v>64</v>
      </c>
      <c r="F207" s="5" t="s">
        <v>53</v>
      </c>
      <c r="G207" s="5" t="s">
        <v>54</v>
      </c>
      <c r="H207" s="154" t="s">
        <v>65</v>
      </c>
      <c r="I207" s="7" t="s">
        <v>4</v>
      </c>
    </row>
    <row r="208" spans="1:9" s="1" customFormat="1" ht="18" customHeight="1">
      <c r="A208" s="7"/>
      <c r="B208" s="241" t="s">
        <v>449</v>
      </c>
      <c r="C208" s="241" t="s">
        <v>367</v>
      </c>
      <c r="D208" s="167" t="s">
        <v>883</v>
      </c>
      <c r="E208" s="5"/>
      <c r="F208" s="5"/>
      <c r="G208" s="5"/>
      <c r="H208" s="158"/>
      <c r="I208" s="16"/>
    </row>
    <row r="209" spans="1:9" s="1" customFormat="1" ht="28.5" customHeight="1">
      <c r="A209" s="149">
        <v>1</v>
      </c>
      <c r="B209" s="241"/>
      <c r="C209" s="241"/>
      <c r="D209" s="167" t="s">
        <v>876</v>
      </c>
      <c r="E209" s="11">
        <v>400000</v>
      </c>
      <c r="F209" s="12">
        <f t="shared" ref="F209:F214" si="10">E209*0.5</f>
        <v>200000</v>
      </c>
      <c r="G209" s="13" t="s">
        <v>17</v>
      </c>
      <c r="H209" s="152">
        <v>0.5</v>
      </c>
      <c r="I209" s="7"/>
    </row>
    <row r="210" spans="1:9" s="1" customFormat="1" ht="28.5" customHeight="1">
      <c r="A210" s="7">
        <v>2</v>
      </c>
      <c r="B210" s="241"/>
      <c r="C210" s="241"/>
      <c r="D210" s="167" t="s">
        <v>877</v>
      </c>
      <c r="E210" s="11">
        <v>200000</v>
      </c>
      <c r="F210" s="12">
        <f t="shared" si="10"/>
        <v>100000</v>
      </c>
      <c r="G210" s="13" t="s">
        <v>17</v>
      </c>
      <c r="H210" s="152">
        <v>0.5</v>
      </c>
      <c r="I210" s="7"/>
    </row>
    <row r="211" spans="1:9" s="1" customFormat="1" ht="28.5" customHeight="1">
      <c r="A211" s="149">
        <v>3</v>
      </c>
      <c r="B211" s="213"/>
      <c r="C211" s="213"/>
      <c r="D211" s="167" t="s">
        <v>878</v>
      </c>
      <c r="E211" s="11">
        <v>200000</v>
      </c>
      <c r="F211" s="12">
        <f t="shared" si="10"/>
        <v>100000</v>
      </c>
      <c r="G211" s="13" t="s">
        <v>17</v>
      </c>
      <c r="H211" s="152">
        <v>0.5</v>
      </c>
      <c r="I211" s="7"/>
    </row>
    <row r="212" spans="1:9" s="1" customFormat="1" ht="28.5" customHeight="1">
      <c r="A212" s="7">
        <v>4</v>
      </c>
      <c r="B212" s="213"/>
      <c r="C212" s="213"/>
      <c r="D212" s="167" t="s">
        <v>879</v>
      </c>
      <c r="E212" s="11">
        <v>400000</v>
      </c>
      <c r="F212" s="12">
        <f t="shared" si="10"/>
        <v>200000</v>
      </c>
      <c r="G212" s="13" t="s">
        <v>17</v>
      </c>
      <c r="H212" s="152">
        <v>0.5</v>
      </c>
      <c r="I212" s="7"/>
    </row>
    <row r="213" spans="1:9" s="1" customFormat="1" ht="28.5" customHeight="1">
      <c r="A213" s="149">
        <v>5</v>
      </c>
      <c r="B213" s="213"/>
      <c r="C213" s="213"/>
      <c r="D213" s="167" t="s">
        <v>880</v>
      </c>
      <c r="E213" s="11">
        <v>200000</v>
      </c>
      <c r="F213" s="12">
        <f t="shared" si="10"/>
        <v>100000</v>
      </c>
      <c r="G213" s="13" t="s">
        <v>17</v>
      </c>
      <c r="H213" s="152">
        <v>0.5</v>
      </c>
      <c r="I213" s="7"/>
    </row>
    <row r="214" spans="1:9" s="1" customFormat="1" ht="28.5" customHeight="1">
      <c r="A214" s="7">
        <v>6</v>
      </c>
      <c r="B214" s="213"/>
      <c r="C214" s="213"/>
      <c r="D214" s="167" t="s">
        <v>881</v>
      </c>
      <c r="E214" s="11">
        <v>200000</v>
      </c>
      <c r="F214" s="12">
        <f t="shared" si="10"/>
        <v>100000</v>
      </c>
      <c r="G214" s="13" t="s">
        <v>17</v>
      </c>
      <c r="H214" s="152">
        <v>0.5</v>
      </c>
      <c r="I214" s="7"/>
    </row>
    <row r="215" spans="1:9" s="1" customFormat="1" ht="28.5" customHeight="1">
      <c r="A215" s="149">
        <v>7</v>
      </c>
      <c r="B215" s="213"/>
      <c r="C215" s="213"/>
      <c r="D215" s="167" t="s">
        <v>882</v>
      </c>
      <c r="E215" s="11">
        <v>200000</v>
      </c>
      <c r="F215" s="12">
        <f>E215*0.5</f>
        <v>100000</v>
      </c>
      <c r="G215" s="13" t="s">
        <v>17</v>
      </c>
      <c r="H215" s="152">
        <v>0.5</v>
      </c>
      <c r="I215" s="7"/>
    </row>
    <row r="216" spans="1:9" s="1" customFormat="1" ht="16.5" customHeight="1">
      <c r="A216" s="217" t="s">
        <v>41</v>
      </c>
      <c r="B216" s="217"/>
      <c r="C216" s="217"/>
      <c r="D216" s="217"/>
      <c r="E216" s="12">
        <f>SUM(E181:E215)</f>
        <v>2520000</v>
      </c>
      <c r="F216" s="12">
        <f>SUM(F209:F215)</f>
        <v>900000</v>
      </c>
      <c r="G216" s="12"/>
      <c r="H216" s="150"/>
      <c r="I216" s="7"/>
    </row>
  </sheetData>
  <mergeCells count="14">
    <mergeCell ref="A216:D216"/>
    <mergeCell ref="A204:D204"/>
    <mergeCell ref="A1:H1"/>
    <mergeCell ref="A44:D44"/>
    <mergeCell ref="B85:B125"/>
    <mergeCell ref="C85:C125"/>
    <mergeCell ref="A126:D126"/>
    <mergeCell ref="A176:D176"/>
    <mergeCell ref="A190:D190"/>
    <mergeCell ref="A82:D82"/>
    <mergeCell ref="B208:B210"/>
    <mergeCell ref="C208:C210"/>
    <mergeCell ref="B211:B215"/>
    <mergeCell ref="C211:C215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248"/>
  <sheetViews>
    <sheetView topLeftCell="A153" workbookViewId="0">
      <selection activeCell="I177" sqref="I177:I180"/>
    </sheetView>
  </sheetViews>
  <sheetFormatPr defaultRowHeight="15"/>
  <cols>
    <col min="1" max="1" width="3.5703125" style="90" customWidth="1"/>
    <col min="2" max="2" width="17.140625" style="90" customWidth="1"/>
    <col min="3" max="3" width="10.5703125" style="90" customWidth="1"/>
    <col min="4" max="4" width="59.140625" style="90" customWidth="1"/>
    <col min="5" max="5" width="14" style="90" customWidth="1"/>
    <col min="6" max="6" width="18.85546875" style="90" customWidth="1"/>
    <col min="7" max="7" width="15.140625" style="90" customWidth="1"/>
    <col min="8" max="8" width="6.7109375" style="90" customWidth="1"/>
    <col min="9" max="9" width="7.85546875" style="90" customWidth="1"/>
    <col min="10" max="16384" width="9.140625" style="90"/>
  </cols>
  <sheetData>
    <row r="1" spans="1:9" s="1" customFormat="1" ht="21" customHeight="1">
      <c r="A1" s="207" t="s">
        <v>63</v>
      </c>
      <c r="B1" s="207"/>
      <c r="C1" s="207"/>
      <c r="D1" s="207"/>
      <c r="E1" s="207"/>
      <c r="F1" s="207"/>
      <c r="G1" s="207"/>
      <c r="H1" s="207"/>
    </row>
    <row r="2" spans="1:9" s="1" customFormat="1" ht="33" customHeight="1">
      <c r="A2" s="5" t="s">
        <v>49</v>
      </c>
      <c r="B2" s="61" t="s">
        <v>50</v>
      </c>
      <c r="C2" s="61" t="s">
        <v>8</v>
      </c>
      <c r="D2" s="66" t="s">
        <v>51</v>
      </c>
      <c r="E2" s="61" t="s">
        <v>64</v>
      </c>
      <c r="F2" s="5" t="s">
        <v>1040</v>
      </c>
      <c r="G2" s="5" t="s">
        <v>1039</v>
      </c>
      <c r="H2" s="61" t="s">
        <v>65</v>
      </c>
      <c r="I2" s="7" t="s">
        <v>4</v>
      </c>
    </row>
    <row r="3" spans="1:9" s="1" customFormat="1" ht="17.25" customHeight="1">
      <c r="B3" s="167" t="s">
        <v>58</v>
      </c>
      <c r="C3" s="213" t="s">
        <v>714</v>
      </c>
      <c r="D3" s="167" t="s">
        <v>713</v>
      </c>
      <c r="E3" s="7"/>
      <c r="F3" s="7"/>
      <c r="G3" s="7"/>
      <c r="H3" s="7"/>
      <c r="I3" s="7"/>
    </row>
    <row r="4" spans="1:9" s="1" customFormat="1" ht="27.95" customHeight="1">
      <c r="A4" s="54">
        <v>1</v>
      </c>
      <c r="B4" s="213"/>
      <c r="C4" s="213"/>
      <c r="D4" s="167" t="s">
        <v>646</v>
      </c>
      <c r="E4" s="182">
        <v>20000</v>
      </c>
      <c r="F4" s="185">
        <f>E4</f>
        <v>20000</v>
      </c>
      <c r="G4" s="13" t="s">
        <v>17</v>
      </c>
      <c r="H4" s="152">
        <v>1</v>
      </c>
      <c r="I4" s="7"/>
    </row>
    <row r="5" spans="1:9" s="1" customFormat="1" ht="27.95" customHeight="1">
      <c r="A5" s="7">
        <v>2</v>
      </c>
      <c r="B5" s="213"/>
      <c r="C5" s="213"/>
      <c r="D5" s="167" t="s">
        <v>647</v>
      </c>
      <c r="E5" s="182">
        <v>20000</v>
      </c>
      <c r="F5" s="185">
        <f t="shared" ref="F5:F68" si="0">E5</f>
        <v>20000</v>
      </c>
      <c r="G5" s="13" t="s">
        <v>17</v>
      </c>
      <c r="H5" s="152">
        <v>1</v>
      </c>
      <c r="I5" s="7"/>
    </row>
    <row r="6" spans="1:9" s="1" customFormat="1" ht="27.95" customHeight="1">
      <c r="A6" s="54">
        <v>3</v>
      </c>
      <c r="B6" s="213"/>
      <c r="C6" s="213"/>
      <c r="D6" s="167" t="s">
        <v>648</v>
      </c>
      <c r="E6" s="182">
        <v>20000</v>
      </c>
      <c r="F6" s="185">
        <f t="shared" si="0"/>
        <v>20000</v>
      </c>
      <c r="G6" s="13" t="s">
        <v>17</v>
      </c>
      <c r="H6" s="152">
        <v>1</v>
      </c>
      <c r="I6" s="7"/>
    </row>
    <row r="7" spans="1:9" s="1" customFormat="1" ht="27.95" customHeight="1">
      <c r="A7" s="7">
        <v>4</v>
      </c>
      <c r="B7" s="213"/>
      <c r="C7" s="213"/>
      <c r="D7" s="167" t="s">
        <v>649</v>
      </c>
      <c r="E7" s="182">
        <v>20000</v>
      </c>
      <c r="F7" s="185">
        <f t="shared" si="0"/>
        <v>20000</v>
      </c>
      <c r="G7" s="13" t="s">
        <v>17</v>
      </c>
      <c r="H7" s="152">
        <v>1</v>
      </c>
      <c r="I7" s="7"/>
    </row>
    <row r="8" spans="1:9" s="1" customFormat="1" ht="27.95" customHeight="1">
      <c r="A8" s="54">
        <v>5</v>
      </c>
      <c r="B8" s="213"/>
      <c r="C8" s="213"/>
      <c r="D8" s="167" t="s">
        <v>650</v>
      </c>
      <c r="E8" s="182">
        <v>20000</v>
      </c>
      <c r="F8" s="185">
        <f t="shared" si="0"/>
        <v>20000</v>
      </c>
      <c r="G8" s="13" t="s">
        <v>17</v>
      </c>
      <c r="H8" s="152">
        <v>1</v>
      </c>
      <c r="I8" s="7"/>
    </row>
    <row r="9" spans="1:9" s="1" customFormat="1" ht="27.95" customHeight="1">
      <c r="A9" s="7">
        <v>6</v>
      </c>
      <c r="B9" s="213"/>
      <c r="C9" s="213"/>
      <c r="D9" s="167" t="s">
        <v>651</v>
      </c>
      <c r="E9" s="182">
        <v>20000</v>
      </c>
      <c r="F9" s="185">
        <f t="shared" si="0"/>
        <v>20000</v>
      </c>
      <c r="G9" s="13" t="s">
        <v>17</v>
      </c>
      <c r="H9" s="152">
        <v>1</v>
      </c>
      <c r="I9" s="7"/>
    </row>
    <row r="10" spans="1:9" s="1" customFormat="1" ht="27.95" customHeight="1">
      <c r="A10" s="54">
        <v>7</v>
      </c>
      <c r="B10" s="213"/>
      <c r="C10" s="213"/>
      <c r="D10" s="167" t="s">
        <v>652</v>
      </c>
      <c r="E10" s="182">
        <v>20000</v>
      </c>
      <c r="F10" s="185">
        <f t="shared" si="0"/>
        <v>20000</v>
      </c>
      <c r="G10" s="13" t="s">
        <v>17</v>
      </c>
      <c r="H10" s="152">
        <v>1</v>
      </c>
      <c r="I10" s="7"/>
    </row>
    <row r="11" spans="1:9" s="1" customFormat="1" ht="27.95" customHeight="1">
      <c r="A11" s="7">
        <v>8</v>
      </c>
      <c r="B11" s="213"/>
      <c r="C11" s="213"/>
      <c r="D11" s="167" t="s">
        <v>653</v>
      </c>
      <c r="E11" s="182">
        <v>20000</v>
      </c>
      <c r="F11" s="185">
        <f t="shared" si="0"/>
        <v>20000</v>
      </c>
      <c r="G11" s="13" t="s">
        <v>17</v>
      </c>
      <c r="H11" s="152">
        <v>1</v>
      </c>
      <c r="I11" s="7"/>
    </row>
    <row r="12" spans="1:9" s="1" customFormat="1" ht="27.95" customHeight="1">
      <c r="A12" s="54">
        <v>9</v>
      </c>
      <c r="B12" s="213"/>
      <c r="C12" s="213"/>
      <c r="D12" s="167" t="s">
        <v>654</v>
      </c>
      <c r="E12" s="182">
        <v>20000</v>
      </c>
      <c r="F12" s="185">
        <f t="shared" si="0"/>
        <v>20000</v>
      </c>
      <c r="G12" s="13" t="s">
        <v>17</v>
      </c>
      <c r="H12" s="152">
        <v>1</v>
      </c>
      <c r="I12" s="7"/>
    </row>
    <row r="13" spans="1:9" s="1" customFormat="1" ht="27.95" customHeight="1">
      <c r="A13" s="7">
        <v>10</v>
      </c>
      <c r="B13" s="213"/>
      <c r="C13" s="213"/>
      <c r="D13" s="167" t="s">
        <v>655</v>
      </c>
      <c r="E13" s="182">
        <v>20000</v>
      </c>
      <c r="F13" s="185">
        <f t="shared" si="0"/>
        <v>20000</v>
      </c>
      <c r="G13" s="13" t="s">
        <v>17</v>
      </c>
      <c r="H13" s="152">
        <v>1</v>
      </c>
      <c r="I13" s="7"/>
    </row>
    <row r="14" spans="1:9" s="1" customFormat="1" ht="27.95" customHeight="1">
      <c r="A14" s="54">
        <v>11</v>
      </c>
      <c r="B14" s="213"/>
      <c r="C14" s="213"/>
      <c r="D14" s="167" t="s">
        <v>656</v>
      </c>
      <c r="E14" s="182">
        <v>20000</v>
      </c>
      <c r="F14" s="185">
        <f t="shared" si="0"/>
        <v>20000</v>
      </c>
      <c r="G14" s="13" t="s">
        <v>17</v>
      </c>
      <c r="H14" s="152">
        <v>1</v>
      </c>
      <c r="I14" s="7"/>
    </row>
    <row r="15" spans="1:9" s="1" customFormat="1" ht="27.95" customHeight="1">
      <c r="A15" s="7">
        <v>12</v>
      </c>
      <c r="B15" s="213"/>
      <c r="C15" s="213"/>
      <c r="D15" s="167" t="s">
        <v>657</v>
      </c>
      <c r="E15" s="182">
        <v>20000</v>
      </c>
      <c r="F15" s="185">
        <f t="shared" si="0"/>
        <v>20000</v>
      </c>
      <c r="G15" s="13" t="s">
        <v>17</v>
      </c>
      <c r="H15" s="152">
        <v>1</v>
      </c>
      <c r="I15" s="7"/>
    </row>
    <row r="16" spans="1:9" s="1" customFormat="1" ht="27.95" customHeight="1">
      <c r="A16" s="54">
        <v>13</v>
      </c>
      <c r="B16" s="213"/>
      <c r="C16" s="213"/>
      <c r="D16" s="167" t="s">
        <v>658</v>
      </c>
      <c r="E16" s="182">
        <v>20000</v>
      </c>
      <c r="F16" s="185">
        <f t="shared" si="0"/>
        <v>20000</v>
      </c>
      <c r="G16" s="13" t="s">
        <v>17</v>
      </c>
      <c r="H16" s="152">
        <v>1</v>
      </c>
      <c r="I16" s="7"/>
    </row>
    <row r="17" spans="1:9" s="1" customFormat="1" ht="27.95" customHeight="1">
      <c r="A17" s="7">
        <v>14</v>
      </c>
      <c r="B17" s="213"/>
      <c r="C17" s="213"/>
      <c r="D17" s="167" t="s">
        <v>659</v>
      </c>
      <c r="E17" s="182">
        <v>20000</v>
      </c>
      <c r="F17" s="185">
        <f t="shared" si="0"/>
        <v>20000</v>
      </c>
      <c r="G17" s="13" t="s">
        <v>17</v>
      </c>
      <c r="H17" s="152">
        <v>1</v>
      </c>
      <c r="I17" s="7"/>
    </row>
    <row r="18" spans="1:9" s="1" customFormat="1" ht="27.95" customHeight="1">
      <c r="A18" s="54">
        <v>15</v>
      </c>
      <c r="B18" s="213"/>
      <c r="C18" s="213"/>
      <c r="D18" s="167" t="s">
        <v>660</v>
      </c>
      <c r="E18" s="182">
        <v>20000</v>
      </c>
      <c r="F18" s="185">
        <f t="shared" si="0"/>
        <v>20000</v>
      </c>
      <c r="G18" s="13" t="s">
        <v>17</v>
      </c>
      <c r="H18" s="152">
        <v>1</v>
      </c>
      <c r="I18" s="7"/>
    </row>
    <row r="19" spans="1:9" s="1" customFormat="1" ht="27.95" customHeight="1">
      <c r="A19" s="7">
        <v>16</v>
      </c>
      <c r="B19" s="213"/>
      <c r="C19" s="213"/>
      <c r="D19" s="167" t="s">
        <v>661</v>
      </c>
      <c r="E19" s="182">
        <v>20000</v>
      </c>
      <c r="F19" s="185">
        <f t="shared" si="0"/>
        <v>20000</v>
      </c>
      <c r="G19" s="13" t="s">
        <v>17</v>
      </c>
      <c r="H19" s="152">
        <v>1</v>
      </c>
      <c r="I19" s="7"/>
    </row>
    <row r="20" spans="1:9" s="1" customFormat="1" ht="27.95" customHeight="1">
      <c r="A20" s="54">
        <v>17</v>
      </c>
      <c r="B20" s="213"/>
      <c r="C20" s="213"/>
      <c r="D20" s="167" t="s">
        <v>662</v>
      </c>
      <c r="E20" s="182">
        <v>20000</v>
      </c>
      <c r="F20" s="185">
        <f t="shared" si="0"/>
        <v>20000</v>
      </c>
      <c r="G20" s="13" t="s">
        <v>17</v>
      </c>
      <c r="H20" s="152">
        <v>1</v>
      </c>
      <c r="I20" s="7"/>
    </row>
    <row r="21" spans="1:9" s="1" customFormat="1" ht="27.95" customHeight="1">
      <c r="A21" s="7">
        <v>18</v>
      </c>
      <c r="B21" s="213"/>
      <c r="C21" s="213"/>
      <c r="D21" s="167" t="s">
        <v>663</v>
      </c>
      <c r="E21" s="182">
        <v>20000</v>
      </c>
      <c r="F21" s="185">
        <f t="shared" si="0"/>
        <v>20000</v>
      </c>
      <c r="G21" s="13" t="s">
        <v>17</v>
      </c>
      <c r="H21" s="152">
        <v>1</v>
      </c>
      <c r="I21" s="7"/>
    </row>
    <row r="22" spans="1:9" s="1" customFormat="1" ht="27.95" customHeight="1">
      <c r="A22" s="54">
        <v>19</v>
      </c>
      <c r="B22" s="213"/>
      <c r="C22" s="213"/>
      <c r="D22" s="167" t="s">
        <v>664</v>
      </c>
      <c r="E22" s="182">
        <v>20000</v>
      </c>
      <c r="F22" s="185">
        <f t="shared" si="0"/>
        <v>20000</v>
      </c>
      <c r="G22" s="13" t="s">
        <v>17</v>
      </c>
      <c r="H22" s="152">
        <v>1</v>
      </c>
      <c r="I22" s="7"/>
    </row>
    <row r="23" spans="1:9" s="1" customFormat="1" ht="27.95" customHeight="1">
      <c r="A23" s="7">
        <v>20</v>
      </c>
      <c r="B23" s="213"/>
      <c r="C23" s="213"/>
      <c r="D23" s="167" t="s">
        <v>665</v>
      </c>
      <c r="E23" s="182">
        <v>20000</v>
      </c>
      <c r="F23" s="185">
        <f t="shared" si="0"/>
        <v>20000</v>
      </c>
      <c r="G23" s="13" t="s">
        <v>17</v>
      </c>
      <c r="H23" s="152">
        <v>1</v>
      </c>
      <c r="I23" s="7"/>
    </row>
    <row r="24" spans="1:9" s="1" customFormat="1" ht="27.95" customHeight="1">
      <c r="A24" s="54">
        <v>21</v>
      </c>
      <c r="B24" s="213"/>
      <c r="C24" s="213"/>
      <c r="D24" s="167" t="s">
        <v>666</v>
      </c>
      <c r="E24" s="182">
        <v>20000</v>
      </c>
      <c r="F24" s="185">
        <f t="shared" si="0"/>
        <v>20000</v>
      </c>
      <c r="G24" s="13" t="s">
        <v>17</v>
      </c>
      <c r="H24" s="152">
        <v>1</v>
      </c>
      <c r="I24" s="7"/>
    </row>
    <row r="25" spans="1:9" s="1" customFormat="1" ht="27.95" customHeight="1">
      <c r="A25" s="7">
        <v>22</v>
      </c>
      <c r="B25" s="213"/>
      <c r="C25" s="213"/>
      <c r="D25" s="167" t="s">
        <v>667</v>
      </c>
      <c r="E25" s="182">
        <v>20000</v>
      </c>
      <c r="F25" s="185">
        <f t="shared" si="0"/>
        <v>20000</v>
      </c>
      <c r="G25" s="13" t="s">
        <v>17</v>
      </c>
      <c r="H25" s="152">
        <v>1</v>
      </c>
      <c r="I25" s="7"/>
    </row>
    <row r="26" spans="1:9" s="1" customFormat="1" ht="27.95" customHeight="1">
      <c r="A26" s="54">
        <v>23</v>
      </c>
      <c r="B26" s="213"/>
      <c r="C26" s="213"/>
      <c r="D26" s="167" t="s">
        <v>668</v>
      </c>
      <c r="E26" s="182">
        <v>20000</v>
      </c>
      <c r="F26" s="185">
        <f t="shared" si="0"/>
        <v>20000</v>
      </c>
      <c r="G26" s="13" t="s">
        <v>17</v>
      </c>
      <c r="H26" s="152">
        <v>1</v>
      </c>
      <c r="I26" s="7"/>
    </row>
    <row r="27" spans="1:9" s="1" customFormat="1" ht="27.95" customHeight="1">
      <c r="A27" s="7">
        <v>24</v>
      </c>
      <c r="B27" s="213"/>
      <c r="C27" s="213"/>
      <c r="D27" s="167" t="s">
        <v>669</v>
      </c>
      <c r="E27" s="182">
        <v>20000</v>
      </c>
      <c r="F27" s="185">
        <f t="shared" si="0"/>
        <v>20000</v>
      </c>
      <c r="G27" s="13" t="s">
        <v>17</v>
      </c>
      <c r="H27" s="152">
        <v>1</v>
      </c>
      <c r="I27" s="7"/>
    </row>
    <row r="28" spans="1:9" s="1" customFormat="1" ht="27.95" customHeight="1">
      <c r="A28" s="54">
        <v>25</v>
      </c>
      <c r="B28" s="213"/>
      <c r="C28" s="213"/>
      <c r="D28" s="167" t="s">
        <v>670</v>
      </c>
      <c r="E28" s="182">
        <v>20000</v>
      </c>
      <c r="F28" s="185">
        <f t="shared" si="0"/>
        <v>20000</v>
      </c>
      <c r="G28" s="13" t="s">
        <v>17</v>
      </c>
      <c r="H28" s="152">
        <v>1</v>
      </c>
      <c r="I28" s="7"/>
    </row>
    <row r="29" spans="1:9" s="1" customFormat="1" ht="27.95" customHeight="1">
      <c r="A29" s="7">
        <v>26</v>
      </c>
      <c r="B29" s="213"/>
      <c r="C29" s="213"/>
      <c r="D29" s="167" t="s">
        <v>671</v>
      </c>
      <c r="E29" s="182">
        <v>20000</v>
      </c>
      <c r="F29" s="185">
        <f t="shared" si="0"/>
        <v>20000</v>
      </c>
      <c r="G29" s="13" t="s">
        <v>17</v>
      </c>
      <c r="H29" s="152">
        <v>1</v>
      </c>
      <c r="I29" s="7"/>
    </row>
    <row r="30" spans="1:9" s="1" customFormat="1" ht="27.95" customHeight="1">
      <c r="A30" s="54">
        <v>27</v>
      </c>
      <c r="B30" s="213"/>
      <c r="C30" s="213"/>
      <c r="D30" s="167" t="s">
        <v>672</v>
      </c>
      <c r="E30" s="182">
        <v>20000</v>
      </c>
      <c r="F30" s="185">
        <f t="shared" si="0"/>
        <v>20000</v>
      </c>
      <c r="G30" s="13" t="s">
        <v>17</v>
      </c>
      <c r="H30" s="152">
        <v>1</v>
      </c>
      <c r="I30" s="7"/>
    </row>
    <row r="31" spans="1:9" s="1" customFormat="1" ht="27.95" customHeight="1">
      <c r="A31" s="7">
        <v>28</v>
      </c>
      <c r="B31" s="213"/>
      <c r="C31" s="213"/>
      <c r="D31" s="167" t="s">
        <v>673</v>
      </c>
      <c r="E31" s="182">
        <v>20000</v>
      </c>
      <c r="F31" s="185">
        <f t="shared" si="0"/>
        <v>20000</v>
      </c>
      <c r="G31" s="13" t="s">
        <v>17</v>
      </c>
      <c r="H31" s="152">
        <v>1</v>
      </c>
      <c r="I31" s="7"/>
    </row>
    <row r="32" spans="1:9" s="1" customFormat="1" ht="27.95" customHeight="1">
      <c r="A32" s="54">
        <v>29</v>
      </c>
      <c r="B32" s="213"/>
      <c r="C32" s="213"/>
      <c r="D32" s="167" t="s">
        <v>674</v>
      </c>
      <c r="E32" s="182">
        <v>20000</v>
      </c>
      <c r="F32" s="185">
        <f t="shared" si="0"/>
        <v>20000</v>
      </c>
      <c r="G32" s="13" t="s">
        <v>17</v>
      </c>
      <c r="H32" s="152">
        <v>1</v>
      </c>
      <c r="I32" s="7"/>
    </row>
    <row r="33" spans="1:9" s="1" customFormat="1" ht="27.95" customHeight="1">
      <c r="A33" s="7">
        <v>30</v>
      </c>
      <c r="B33" s="213"/>
      <c r="C33" s="213"/>
      <c r="D33" s="167" t="s">
        <v>675</v>
      </c>
      <c r="E33" s="182">
        <v>20000</v>
      </c>
      <c r="F33" s="185">
        <f t="shared" si="0"/>
        <v>20000</v>
      </c>
      <c r="G33" s="13" t="s">
        <v>17</v>
      </c>
      <c r="H33" s="152">
        <v>1</v>
      </c>
      <c r="I33" s="7"/>
    </row>
    <row r="34" spans="1:9" s="1" customFormat="1" ht="27.95" customHeight="1">
      <c r="A34" s="54">
        <v>31</v>
      </c>
      <c r="B34" s="213"/>
      <c r="C34" s="213"/>
      <c r="D34" s="167" t="s">
        <v>676</v>
      </c>
      <c r="E34" s="182">
        <v>20000</v>
      </c>
      <c r="F34" s="185">
        <f t="shared" si="0"/>
        <v>20000</v>
      </c>
      <c r="G34" s="13" t="s">
        <v>17</v>
      </c>
      <c r="H34" s="152">
        <v>1</v>
      </c>
      <c r="I34" s="7"/>
    </row>
    <row r="35" spans="1:9" s="1" customFormat="1" ht="27.95" customHeight="1">
      <c r="A35" s="7">
        <v>32</v>
      </c>
      <c r="B35" s="213"/>
      <c r="C35" s="213"/>
      <c r="D35" s="167" t="s">
        <v>677</v>
      </c>
      <c r="E35" s="182">
        <v>20000</v>
      </c>
      <c r="F35" s="185">
        <f t="shared" si="0"/>
        <v>20000</v>
      </c>
      <c r="G35" s="13" t="s">
        <v>17</v>
      </c>
      <c r="H35" s="152">
        <v>1</v>
      </c>
      <c r="I35" s="7"/>
    </row>
    <row r="36" spans="1:9" s="1" customFormat="1" ht="27.95" customHeight="1">
      <c r="A36" s="54">
        <v>33</v>
      </c>
      <c r="B36" s="213"/>
      <c r="C36" s="213"/>
      <c r="D36" s="167" t="s">
        <v>678</v>
      </c>
      <c r="E36" s="182">
        <v>20000</v>
      </c>
      <c r="F36" s="185">
        <f t="shared" si="0"/>
        <v>20000</v>
      </c>
      <c r="G36" s="13" t="s">
        <v>17</v>
      </c>
      <c r="H36" s="152">
        <v>1</v>
      </c>
      <c r="I36" s="7"/>
    </row>
    <row r="37" spans="1:9" s="1" customFormat="1" ht="27.95" customHeight="1">
      <c r="A37" s="7">
        <v>34</v>
      </c>
      <c r="B37" s="213"/>
      <c r="C37" s="213"/>
      <c r="D37" s="167" t="s">
        <v>679</v>
      </c>
      <c r="E37" s="182">
        <v>20000</v>
      </c>
      <c r="F37" s="185">
        <f t="shared" si="0"/>
        <v>20000</v>
      </c>
      <c r="G37" s="13" t="s">
        <v>17</v>
      </c>
      <c r="H37" s="152">
        <v>1</v>
      </c>
      <c r="I37" s="7"/>
    </row>
    <row r="38" spans="1:9" s="1" customFormat="1" ht="27.95" customHeight="1">
      <c r="A38" s="54">
        <v>35</v>
      </c>
      <c r="B38" s="213"/>
      <c r="C38" s="213"/>
      <c r="D38" s="167" t="s">
        <v>680</v>
      </c>
      <c r="E38" s="182">
        <v>20000</v>
      </c>
      <c r="F38" s="185">
        <f t="shared" si="0"/>
        <v>20000</v>
      </c>
      <c r="G38" s="13" t="s">
        <v>17</v>
      </c>
      <c r="H38" s="152">
        <v>1</v>
      </c>
      <c r="I38" s="7"/>
    </row>
    <row r="39" spans="1:9" s="1" customFormat="1" ht="27.95" customHeight="1">
      <c r="A39" s="7">
        <v>36</v>
      </c>
      <c r="B39" s="213"/>
      <c r="C39" s="213"/>
      <c r="D39" s="167" t="s">
        <v>681</v>
      </c>
      <c r="E39" s="182">
        <v>20000</v>
      </c>
      <c r="F39" s="185">
        <f t="shared" si="0"/>
        <v>20000</v>
      </c>
      <c r="G39" s="13" t="s">
        <v>17</v>
      </c>
      <c r="H39" s="152">
        <v>1</v>
      </c>
      <c r="I39" s="7"/>
    </row>
    <row r="40" spans="1:9" s="1" customFormat="1" ht="27.95" customHeight="1">
      <c r="A40" s="54">
        <v>37</v>
      </c>
      <c r="B40" s="213"/>
      <c r="C40" s="213"/>
      <c r="D40" s="167" t="s">
        <v>682</v>
      </c>
      <c r="E40" s="182">
        <v>20000</v>
      </c>
      <c r="F40" s="185">
        <f t="shared" si="0"/>
        <v>20000</v>
      </c>
      <c r="G40" s="13" t="s">
        <v>17</v>
      </c>
      <c r="H40" s="152">
        <v>1</v>
      </c>
      <c r="I40" s="7"/>
    </row>
    <row r="41" spans="1:9" s="1" customFormat="1" ht="27.95" customHeight="1">
      <c r="A41" s="7">
        <v>38</v>
      </c>
      <c r="B41" s="213"/>
      <c r="C41" s="213"/>
      <c r="D41" s="167" t="s">
        <v>683</v>
      </c>
      <c r="E41" s="182">
        <v>20000</v>
      </c>
      <c r="F41" s="185">
        <f t="shared" si="0"/>
        <v>20000</v>
      </c>
      <c r="G41" s="13" t="s">
        <v>17</v>
      </c>
      <c r="H41" s="152">
        <v>1</v>
      </c>
      <c r="I41" s="7"/>
    </row>
    <row r="42" spans="1:9" s="1" customFormat="1" ht="27.95" customHeight="1">
      <c r="A42" s="54">
        <v>39</v>
      </c>
      <c r="B42" s="213"/>
      <c r="C42" s="213"/>
      <c r="D42" s="167" t="s">
        <v>684</v>
      </c>
      <c r="E42" s="182">
        <v>20000</v>
      </c>
      <c r="F42" s="185">
        <f t="shared" si="0"/>
        <v>20000</v>
      </c>
      <c r="G42" s="13" t="s">
        <v>17</v>
      </c>
      <c r="H42" s="152">
        <v>1</v>
      </c>
      <c r="I42" s="7"/>
    </row>
    <row r="43" spans="1:9" s="1" customFormat="1" ht="27.95" customHeight="1">
      <c r="A43" s="7">
        <v>40</v>
      </c>
      <c r="B43" s="213"/>
      <c r="C43" s="213"/>
      <c r="D43" s="167" t="s">
        <v>685</v>
      </c>
      <c r="E43" s="182">
        <v>20000</v>
      </c>
      <c r="F43" s="185">
        <f t="shared" si="0"/>
        <v>20000</v>
      </c>
      <c r="G43" s="13" t="s">
        <v>17</v>
      </c>
      <c r="H43" s="152">
        <v>1</v>
      </c>
      <c r="I43" s="7"/>
    </row>
    <row r="44" spans="1:9" s="1" customFormat="1" ht="27.95" customHeight="1">
      <c r="A44" s="54">
        <v>41</v>
      </c>
      <c r="B44" s="213"/>
      <c r="C44" s="213"/>
      <c r="D44" s="167" t="s">
        <v>686</v>
      </c>
      <c r="E44" s="182">
        <v>20000</v>
      </c>
      <c r="F44" s="185">
        <f t="shared" si="0"/>
        <v>20000</v>
      </c>
      <c r="G44" s="13" t="s">
        <v>17</v>
      </c>
      <c r="H44" s="152">
        <v>1</v>
      </c>
      <c r="I44" s="7"/>
    </row>
    <row r="45" spans="1:9" s="1" customFormat="1" ht="27.95" customHeight="1">
      <c r="A45" s="7">
        <v>42</v>
      </c>
      <c r="B45" s="213"/>
      <c r="C45" s="213"/>
      <c r="D45" s="167" t="s">
        <v>687</v>
      </c>
      <c r="E45" s="182">
        <v>20000</v>
      </c>
      <c r="F45" s="185">
        <f t="shared" si="0"/>
        <v>20000</v>
      </c>
      <c r="G45" s="13" t="s">
        <v>17</v>
      </c>
      <c r="H45" s="152">
        <v>1</v>
      </c>
      <c r="I45" s="7"/>
    </row>
    <row r="46" spans="1:9" s="1" customFormat="1" ht="27.95" customHeight="1">
      <c r="A46" s="54">
        <v>43</v>
      </c>
      <c r="B46" s="213"/>
      <c r="C46" s="213"/>
      <c r="D46" s="167" t="s">
        <v>688</v>
      </c>
      <c r="E46" s="182">
        <v>20000</v>
      </c>
      <c r="F46" s="185">
        <f t="shared" si="0"/>
        <v>20000</v>
      </c>
      <c r="G46" s="13" t="s">
        <v>17</v>
      </c>
      <c r="H46" s="152">
        <v>1</v>
      </c>
      <c r="I46" s="7"/>
    </row>
    <row r="47" spans="1:9" s="1" customFormat="1" ht="27.95" customHeight="1">
      <c r="A47" s="7">
        <v>44</v>
      </c>
      <c r="B47" s="213"/>
      <c r="C47" s="213"/>
      <c r="D47" s="167" t="s">
        <v>689</v>
      </c>
      <c r="E47" s="182">
        <v>20000</v>
      </c>
      <c r="F47" s="185">
        <f t="shared" si="0"/>
        <v>20000</v>
      </c>
      <c r="G47" s="13" t="s">
        <v>17</v>
      </c>
      <c r="H47" s="152">
        <v>1</v>
      </c>
      <c r="I47" s="7"/>
    </row>
    <row r="48" spans="1:9" s="1" customFormat="1" ht="27.95" customHeight="1">
      <c r="A48" s="54">
        <v>45</v>
      </c>
      <c r="B48" s="213"/>
      <c r="C48" s="213"/>
      <c r="D48" s="167" t="s">
        <v>690</v>
      </c>
      <c r="E48" s="182">
        <v>20000</v>
      </c>
      <c r="F48" s="185">
        <f t="shared" si="0"/>
        <v>20000</v>
      </c>
      <c r="G48" s="13" t="s">
        <v>17</v>
      </c>
      <c r="H48" s="152">
        <v>1</v>
      </c>
      <c r="I48" s="7"/>
    </row>
    <row r="49" spans="1:9" s="1" customFormat="1" ht="27.95" customHeight="1">
      <c r="A49" s="7">
        <v>46</v>
      </c>
      <c r="B49" s="213"/>
      <c r="C49" s="213"/>
      <c r="D49" s="167" t="s">
        <v>691</v>
      </c>
      <c r="E49" s="182">
        <v>20000</v>
      </c>
      <c r="F49" s="185">
        <f t="shared" si="0"/>
        <v>20000</v>
      </c>
      <c r="G49" s="13" t="s">
        <v>17</v>
      </c>
      <c r="H49" s="152">
        <v>1</v>
      </c>
      <c r="I49" s="7"/>
    </row>
    <row r="50" spans="1:9" s="1" customFormat="1" ht="27.95" customHeight="1">
      <c r="A50" s="54">
        <v>47</v>
      </c>
      <c r="B50" s="213"/>
      <c r="C50" s="213"/>
      <c r="D50" s="167" t="s">
        <v>692</v>
      </c>
      <c r="E50" s="182">
        <v>20000</v>
      </c>
      <c r="F50" s="185">
        <f t="shared" si="0"/>
        <v>20000</v>
      </c>
      <c r="G50" s="13" t="s">
        <v>17</v>
      </c>
      <c r="H50" s="152">
        <v>1</v>
      </c>
      <c r="I50" s="7"/>
    </row>
    <row r="51" spans="1:9" s="1" customFormat="1" ht="27.95" customHeight="1">
      <c r="A51" s="7">
        <v>48</v>
      </c>
      <c r="B51" s="213"/>
      <c r="C51" s="213"/>
      <c r="D51" s="167" t="s">
        <v>694</v>
      </c>
      <c r="E51" s="182">
        <v>20000</v>
      </c>
      <c r="F51" s="185">
        <f t="shared" si="0"/>
        <v>20000</v>
      </c>
      <c r="G51" s="13"/>
      <c r="H51" s="152">
        <v>1</v>
      </c>
      <c r="I51" s="7"/>
    </row>
    <row r="52" spans="1:9" s="1" customFormat="1" ht="27.95" customHeight="1">
      <c r="A52" s="54">
        <v>49</v>
      </c>
      <c r="B52" s="213"/>
      <c r="C52" s="213"/>
      <c r="D52" s="167" t="s">
        <v>693</v>
      </c>
      <c r="E52" s="182">
        <v>20000</v>
      </c>
      <c r="F52" s="185">
        <f t="shared" si="0"/>
        <v>20000</v>
      </c>
      <c r="G52" s="13" t="s">
        <v>17</v>
      </c>
      <c r="H52" s="152">
        <v>1</v>
      </c>
      <c r="I52" s="7"/>
    </row>
    <row r="53" spans="1:9" s="1" customFormat="1" ht="27.95" customHeight="1">
      <c r="A53" s="7">
        <v>50</v>
      </c>
      <c r="B53" s="213"/>
      <c r="C53" s="213"/>
      <c r="D53" s="167" t="s">
        <v>695</v>
      </c>
      <c r="E53" s="182">
        <v>20000</v>
      </c>
      <c r="F53" s="185">
        <f t="shared" si="0"/>
        <v>20000</v>
      </c>
      <c r="G53" s="13" t="s">
        <v>17</v>
      </c>
      <c r="H53" s="152">
        <v>1</v>
      </c>
      <c r="I53" s="7"/>
    </row>
    <row r="54" spans="1:9" s="1" customFormat="1" ht="27.95" customHeight="1">
      <c r="A54" s="54">
        <v>51</v>
      </c>
      <c r="B54" s="213"/>
      <c r="C54" s="213"/>
      <c r="D54" s="167" t="s">
        <v>696</v>
      </c>
      <c r="E54" s="182">
        <v>20000</v>
      </c>
      <c r="F54" s="185">
        <f t="shared" si="0"/>
        <v>20000</v>
      </c>
      <c r="G54" s="13" t="s">
        <v>17</v>
      </c>
      <c r="H54" s="152">
        <v>1</v>
      </c>
      <c r="I54" s="7"/>
    </row>
    <row r="55" spans="1:9" s="1" customFormat="1" ht="27.95" customHeight="1">
      <c r="A55" s="7">
        <v>52</v>
      </c>
      <c r="B55" s="213"/>
      <c r="C55" s="213"/>
      <c r="D55" s="167" t="s">
        <v>697</v>
      </c>
      <c r="E55" s="182">
        <v>20000</v>
      </c>
      <c r="F55" s="185">
        <f t="shared" si="0"/>
        <v>20000</v>
      </c>
      <c r="G55" s="13" t="s">
        <v>17</v>
      </c>
      <c r="H55" s="152">
        <v>1</v>
      </c>
      <c r="I55" s="7"/>
    </row>
    <row r="56" spans="1:9" s="1" customFormat="1" ht="27.95" customHeight="1">
      <c r="A56" s="149">
        <v>53</v>
      </c>
      <c r="B56" s="213"/>
      <c r="C56" s="213"/>
      <c r="D56" s="167" t="s">
        <v>698</v>
      </c>
      <c r="E56" s="182">
        <v>20000</v>
      </c>
      <c r="F56" s="185">
        <f t="shared" si="0"/>
        <v>20000</v>
      </c>
      <c r="G56" s="13" t="s">
        <v>17</v>
      </c>
      <c r="H56" s="152">
        <v>1</v>
      </c>
      <c r="I56" s="7"/>
    </row>
    <row r="57" spans="1:9" s="1" customFormat="1" ht="27.95" customHeight="1">
      <c r="A57" s="7">
        <v>54</v>
      </c>
      <c r="B57" s="213"/>
      <c r="C57" s="213"/>
      <c r="D57" s="167" t="s">
        <v>699</v>
      </c>
      <c r="E57" s="182">
        <v>20000</v>
      </c>
      <c r="F57" s="185">
        <f t="shared" si="0"/>
        <v>20000</v>
      </c>
      <c r="G57" s="13" t="s">
        <v>17</v>
      </c>
      <c r="H57" s="152">
        <v>1</v>
      </c>
      <c r="I57" s="7"/>
    </row>
    <row r="58" spans="1:9" s="1" customFormat="1" ht="19.5" customHeight="1">
      <c r="A58" s="149">
        <v>55</v>
      </c>
      <c r="B58" s="213"/>
      <c r="C58" s="213"/>
      <c r="D58" s="167" t="s">
        <v>700</v>
      </c>
      <c r="E58" s="182">
        <v>20000</v>
      </c>
      <c r="F58" s="185">
        <f t="shared" si="0"/>
        <v>20000</v>
      </c>
      <c r="G58" s="13" t="s">
        <v>17</v>
      </c>
      <c r="H58" s="152">
        <v>1</v>
      </c>
      <c r="I58" s="7"/>
    </row>
    <row r="59" spans="1:9" s="1" customFormat="1" ht="27.95" customHeight="1">
      <c r="A59" s="7">
        <v>56</v>
      </c>
      <c r="B59" s="213"/>
      <c r="C59" s="213"/>
      <c r="D59" s="167" t="s">
        <v>701</v>
      </c>
      <c r="E59" s="182">
        <v>20000</v>
      </c>
      <c r="F59" s="185">
        <f t="shared" si="0"/>
        <v>20000</v>
      </c>
      <c r="G59" s="13" t="s">
        <v>17</v>
      </c>
      <c r="H59" s="152">
        <v>1</v>
      </c>
      <c r="I59" s="7"/>
    </row>
    <row r="60" spans="1:9" s="1" customFormat="1" ht="27.95" customHeight="1">
      <c r="A60" s="149">
        <v>57</v>
      </c>
      <c r="B60" s="213"/>
      <c r="C60" s="213"/>
      <c r="D60" s="167" t="s">
        <v>702</v>
      </c>
      <c r="E60" s="182">
        <v>20000</v>
      </c>
      <c r="F60" s="185">
        <f t="shared" si="0"/>
        <v>20000</v>
      </c>
      <c r="G60" s="13" t="s">
        <v>17</v>
      </c>
      <c r="H60" s="152">
        <v>1</v>
      </c>
      <c r="I60" s="7"/>
    </row>
    <row r="61" spans="1:9" s="1" customFormat="1" ht="27.95" customHeight="1">
      <c r="A61" s="7">
        <v>58</v>
      </c>
      <c r="B61" s="213"/>
      <c r="C61" s="213"/>
      <c r="D61" s="167" t="s">
        <v>703</v>
      </c>
      <c r="E61" s="182">
        <v>20000</v>
      </c>
      <c r="F61" s="185">
        <f t="shared" si="0"/>
        <v>20000</v>
      </c>
      <c r="G61" s="13" t="s">
        <v>17</v>
      </c>
      <c r="H61" s="152">
        <v>1</v>
      </c>
      <c r="I61" s="7"/>
    </row>
    <row r="62" spans="1:9" s="1" customFormat="1" ht="27.95" customHeight="1">
      <c r="A62" s="149">
        <v>59</v>
      </c>
      <c r="B62" s="213"/>
      <c r="C62" s="213"/>
      <c r="D62" s="167" t="s">
        <v>704</v>
      </c>
      <c r="E62" s="182">
        <v>20000</v>
      </c>
      <c r="F62" s="185">
        <f t="shared" si="0"/>
        <v>20000</v>
      </c>
      <c r="G62" s="13" t="s">
        <v>17</v>
      </c>
      <c r="H62" s="152">
        <v>1</v>
      </c>
      <c r="I62" s="7"/>
    </row>
    <row r="63" spans="1:9" s="1" customFormat="1" ht="27.95" customHeight="1">
      <c r="A63" s="7">
        <v>60</v>
      </c>
      <c r="B63" s="213"/>
      <c r="C63" s="213"/>
      <c r="D63" s="167" t="s">
        <v>705</v>
      </c>
      <c r="E63" s="182">
        <v>20000</v>
      </c>
      <c r="F63" s="185">
        <f t="shared" si="0"/>
        <v>20000</v>
      </c>
      <c r="G63" s="13" t="s">
        <v>17</v>
      </c>
      <c r="H63" s="152">
        <v>1</v>
      </c>
      <c r="I63" s="7"/>
    </row>
    <row r="64" spans="1:9" s="1" customFormat="1" ht="27.95" customHeight="1">
      <c r="A64" s="149">
        <v>61</v>
      </c>
      <c r="B64" s="213"/>
      <c r="C64" s="213"/>
      <c r="D64" s="167" t="s">
        <v>707</v>
      </c>
      <c r="E64" s="182">
        <v>20000</v>
      </c>
      <c r="F64" s="185">
        <f t="shared" si="0"/>
        <v>20000</v>
      </c>
      <c r="G64" s="13" t="s">
        <v>17</v>
      </c>
      <c r="H64" s="152">
        <v>1</v>
      </c>
      <c r="I64" s="7"/>
    </row>
    <row r="65" spans="1:9" s="1" customFormat="1" ht="27.95" customHeight="1">
      <c r="A65" s="7">
        <v>62</v>
      </c>
      <c r="B65" s="213"/>
      <c r="C65" s="213"/>
      <c r="D65" s="167" t="s">
        <v>706</v>
      </c>
      <c r="E65" s="182">
        <v>20000</v>
      </c>
      <c r="F65" s="185">
        <f t="shared" si="0"/>
        <v>20000</v>
      </c>
      <c r="G65" s="13" t="s">
        <v>17</v>
      </c>
      <c r="H65" s="152">
        <v>1</v>
      </c>
      <c r="I65" s="7"/>
    </row>
    <row r="66" spans="1:9" s="1" customFormat="1" ht="27.95" customHeight="1">
      <c r="A66" s="149">
        <v>63</v>
      </c>
      <c r="B66" s="213"/>
      <c r="C66" s="213"/>
      <c r="D66" s="167" t="s">
        <v>708</v>
      </c>
      <c r="E66" s="182">
        <v>20000</v>
      </c>
      <c r="F66" s="185">
        <f t="shared" si="0"/>
        <v>20000</v>
      </c>
      <c r="G66" s="13" t="s">
        <v>17</v>
      </c>
      <c r="H66" s="152">
        <v>1</v>
      </c>
      <c r="I66" s="7"/>
    </row>
    <row r="67" spans="1:9" s="1" customFormat="1" ht="17.25" customHeight="1">
      <c r="A67" s="7">
        <v>64</v>
      </c>
      <c r="B67" s="213"/>
      <c r="C67" s="213"/>
      <c r="D67" s="167" t="s">
        <v>709</v>
      </c>
      <c r="E67" s="182">
        <v>20000</v>
      </c>
      <c r="F67" s="185">
        <f t="shared" si="0"/>
        <v>20000</v>
      </c>
      <c r="G67" s="13" t="s">
        <v>17</v>
      </c>
      <c r="H67" s="152">
        <v>1</v>
      </c>
      <c r="I67" s="7"/>
    </row>
    <row r="68" spans="1:9" s="1" customFormat="1" ht="27.95" customHeight="1">
      <c r="A68" s="149">
        <v>65</v>
      </c>
      <c r="B68" s="213"/>
      <c r="C68" s="213"/>
      <c r="D68" s="167" t="s">
        <v>712</v>
      </c>
      <c r="E68" s="182">
        <v>20000</v>
      </c>
      <c r="F68" s="185">
        <f t="shared" si="0"/>
        <v>20000</v>
      </c>
      <c r="G68" s="13" t="s">
        <v>17</v>
      </c>
      <c r="H68" s="152">
        <v>1</v>
      </c>
      <c r="I68" s="7"/>
    </row>
    <row r="69" spans="1:9" s="1" customFormat="1" ht="21" customHeight="1">
      <c r="A69" s="7">
        <v>66</v>
      </c>
      <c r="B69" s="213"/>
      <c r="C69" s="213"/>
      <c r="D69" s="167" t="s">
        <v>710</v>
      </c>
      <c r="E69" s="182">
        <v>20000</v>
      </c>
      <c r="F69" s="185">
        <f t="shared" ref="F69:F70" si="1">E69</f>
        <v>20000</v>
      </c>
      <c r="G69" s="13" t="s">
        <v>17</v>
      </c>
      <c r="H69" s="152">
        <v>1</v>
      </c>
      <c r="I69" s="7"/>
    </row>
    <row r="70" spans="1:9" s="1" customFormat="1" ht="27.95" customHeight="1">
      <c r="A70" s="149">
        <v>67</v>
      </c>
      <c r="B70" s="213"/>
      <c r="C70" s="213"/>
      <c r="D70" s="167" t="s">
        <v>711</v>
      </c>
      <c r="E70" s="182">
        <v>20000</v>
      </c>
      <c r="F70" s="185">
        <f t="shared" si="1"/>
        <v>20000</v>
      </c>
      <c r="G70" s="13" t="s">
        <v>17</v>
      </c>
      <c r="H70" s="152">
        <v>1</v>
      </c>
      <c r="I70" s="7"/>
    </row>
    <row r="71" spans="1:9" s="1" customFormat="1" ht="12.75">
      <c r="A71" s="217" t="s">
        <v>41</v>
      </c>
      <c r="B71" s="217"/>
      <c r="C71" s="217"/>
      <c r="D71" s="217"/>
      <c r="E71" s="185">
        <f>SUM(E4:E70)</f>
        <v>1340000</v>
      </c>
      <c r="F71" s="185">
        <f>SUM(F4:F70)</f>
        <v>1340000</v>
      </c>
      <c r="G71" s="7"/>
      <c r="H71" s="150"/>
      <c r="I71" s="7"/>
    </row>
    <row r="72" spans="1:9" ht="110.25" customHeight="1">
      <c r="A72" s="314"/>
      <c r="B72" s="314"/>
      <c r="C72" s="314"/>
      <c r="D72" s="314"/>
      <c r="E72" s="314"/>
      <c r="F72" s="314"/>
      <c r="G72" s="314"/>
      <c r="H72" s="314"/>
      <c r="I72" s="314"/>
    </row>
    <row r="73" spans="1:9" s="1" customFormat="1" ht="42.75" customHeight="1">
      <c r="A73" s="5" t="s">
        <v>49</v>
      </c>
      <c r="B73" s="154" t="s">
        <v>50</v>
      </c>
      <c r="C73" s="154" t="s">
        <v>8</v>
      </c>
      <c r="D73" s="154" t="s">
        <v>51</v>
      </c>
      <c r="E73" s="154" t="s">
        <v>64</v>
      </c>
      <c r="F73" s="5" t="s">
        <v>1040</v>
      </c>
      <c r="G73" s="5" t="s">
        <v>1039</v>
      </c>
      <c r="H73" s="154" t="s">
        <v>65</v>
      </c>
      <c r="I73" s="7" t="s">
        <v>4</v>
      </c>
    </row>
    <row r="74" spans="1:9" s="1" customFormat="1" ht="25.5" customHeight="1">
      <c r="A74" s="7"/>
      <c r="B74" s="213" t="s">
        <v>58</v>
      </c>
      <c r="C74" s="213" t="s">
        <v>714</v>
      </c>
      <c r="D74" s="167" t="s">
        <v>715</v>
      </c>
      <c r="E74" s="7"/>
      <c r="F74" s="7"/>
      <c r="G74" s="7"/>
      <c r="H74" s="7"/>
      <c r="I74" s="7"/>
    </row>
    <row r="75" spans="1:9" s="1" customFormat="1" ht="27.95" customHeight="1">
      <c r="A75" s="149">
        <v>1</v>
      </c>
      <c r="B75" s="213"/>
      <c r="C75" s="213"/>
      <c r="D75" s="167" t="s">
        <v>716</v>
      </c>
      <c r="E75" s="182">
        <v>20000</v>
      </c>
      <c r="F75" s="185">
        <f>E75</f>
        <v>20000</v>
      </c>
      <c r="G75" s="13" t="s">
        <v>17</v>
      </c>
      <c r="H75" s="152">
        <v>1</v>
      </c>
      <c r="I75" s="7"/>
    </row>
    <row r="76" spans="1:9" s="1" customFormat="1" ht="27.95" customHeight="1">
      <c r="A76" s="7">
        <v>2</v>
      </c>
      <c r="B76" s="213"/>
      <c r="C76" s="213"/>
      <c r="D76" s="167" t="s">
        <v>717</v>
      </c>
      <c r="E76" s="182">
        <v>20000</v>
      </c>
      <c r="F76" s="185">
        <f t="shared" ref="F76:F134" si="2">E76</f>
        <v>20000</v>
      </c>
      <c r="G76" s="13" t="s">
        <v>17</v>
      </c>
      <c r="H76" s="152">
        <v>1</v>
      </c>
      <c r="I76" s="7"/>
    </row>
    <row r="77" spans="1:9" s="1" customFormat="1" ht="27.95" customHeight="1">
      <c r="A77" s="149">
        <v>3</v>
      </c>
      <c r="B77" s="213"/>
      <c r="C77" s="213"/>
      <c r="D77" s="167" t="s">
        <v>718</v>
      </c>
      <c r="E77" s="182">
        <v>20000</v>
      </c>
      <c r="F77" s="185">
        <f t="shared" si="2"/>
        <v>20000</v>
      </c>
      <c r="G77" s="13" t="s">
        <v>17</v>
      </c>
      <c r="H77" s="152">
        <v>1</v>
      </c>
      <c r="I77" s="7"/>
    </row>
    <row r="78" spans="1:9" s="1" customFormat="1" ht="27.95" customHeight="1">
      <c r="A78" s="7">
        <v>4</v>
      </c>
      <c r="B78" s="213"/>
      <c r="C78" s="213"/>
      <c r="D78" s="167" t="s">
        <v>719</v>
      </c>
      <c r="E78" s="182">
        <v>20000</v>
      </c>
      <c r="F78" s="185">
        <f t="shared" si="2"/>
        <v>20000</v>
      </c>
      <c r="G78" s="13" t="s">
        <v>17</v>
      </c>
      <c r="H78" s="152">
        <v>1</v>
      </c>
      <c r="I78" s="7"/>
    </row>
    <row r="79" spans="1:9" s="1" customFormat="1" ht="27.95" customHeight="1">
      <c r="A79" s="149">
        <v>5</v>
      </c>
      <c r="B79" s="213"/>
      <c r="C79" s="213"/>
      <c r="D79" s="167" t="s">
        <v>720</v>
      </c>
      <c r="E79" s="182">
        <v>20000</v>
      </c>
      <c r="F79" s="185">
        <f t="shared" si="2"/>
        <v>20000</v>
      </c>
      <c r="G79" s="13" t="s">
        <v>17</v>
      </c>
      <c r="H79" s="152">
        <v>1</v>
      </c>
      <c r="I79" s="7"/>
    </row>
    <row r="80" spans="1:9" s="1" customFormat="1" ht="27.95" customHeight="1">
      <c r="A80" s="7">
        <v>6</v>
      </c>
      <c r="B80" s="213"/>
      <c r="C80" s="213"/>
      <c r="D80" s="167" t="s">
        <v>721</v>
      </c>
      <c r="E80" s="182">
        <v>20000</v>
      </c>
      <c r="F80" s="185">
        <f t="shared" si="2"/>
        <v>20000</v>
      </c>
      <c r="G80" s="13" t="s">
        <v>17</v>
      </c>
      <c r="H80" s="152">
        <v>1</v>
      </c>
      <c r="I80" s="7"/>
    </row>
    <row r="81" spans="1:9" s="1" customFormat="1" ht="27.95" customHeight="1">
      <c r="A81" s="149">
        <v>7</v>
      </c>
      <c r="B81" s="213"/>
      <c r="C81" s="213"/>
      <c r="D81" s="167" t="s">
        <v>722</v>
      </c>
      <c r="E81" s="182">
        <v>20000</v>
      </c>
      <c r="F81" s="185">
        <f t="shared" si="2"/>
        <v>20000</v>
      </c>
      <c r="G81" s="13" t="s">
        <v>17</v>
      </c>
      <c r="H81" s="152">
        <v>1</v>
      </c>
      <c r="I81" s="7"/>
    </row>
    <row r="82" spans="1:9" s="1" customFormat="1" ht="27.95" customHeight="1">
      <c r="A82" s="7">
        <v>8</v>
      </c>
      <c r="B82" s="213"/>
      <c r="C82" s="213"/>
      <c r="D82" s="167" t="s">
        <v>723</v>
      </c>
      <c r="E82" s="182">
        <v>20000</v>
      </c>
      <c r="F82" s="185">
        <f t="shared" si="2"/>
        <v>20000</v>
      </c>
      <c r="G82" s="13" t="s">
        <v>17</v>
      </c>
      <c r="H82" s="152">
        <v>1</v>
      </c>
      <c r="I82" s="7"/>
    </row>
    <row r="83" spans="1:9" s="1" customFormat="1" ht="27.95" customHeight="1">
      <c r="A83" s="149">
        <v>9</v>
      </c>
      <c r="B83" s="213"/>
      <c r="C83" s="213"/>
      <c r="D83" s="167" t="s">
        <v>724</v>
      </c>
      <c r="E83" s="182">
        <v>20000</v>
      </c>
      <c r="F83" s="185">
        <f t="shared" si="2"/>
        <v>20000</v>
      </c>
      <c r="G83" s="13" t="s">
        <v>17</v>
      </c>
      <c r="H83" s="152">
        <v>1</v>
      </c>
      <c r="I83" s="7"/>
    </row>
    <row r="84" spans="1:9" s="1" customFormat="1" ht="27.95" customHeight="1">
      <c r="A84" s="7">
        <v>10</v>
      </c>
      <c r="B84" s="213"/>
      <c r="C84" s="213"/>
      <c r="D84" s="167" t="s">
        <v>725</v>
      </c>
      <c r="E84" s="182">
        <v>20000</v>
      </c>
      <c r="F84" s="185">
        <f t="shared" si="2"/>
        <v>20000</v>
      </c>
      <c r="G84" s="13" t="s">
        <v>17</v>
      </c>
      <c r="H84" s="152">
        <v>1</v>
      </c>
      <c r="I84" s="7"/>
    </row>
    <row r="85" spans="1:9" s="1" customFormat="1" ht="27.95" customHeight="1">
      <c r="A85" s="149">
        <v>11</v>
      </c>
      <c r="B85" s="213"/>
      <c r="C85" s="213"/>
      <c r="D85" s="167" t="s">
        <v>726</v>
      </c>
      <c r="E85" s="182">
        <v>20000</v>
      </c>
      <c r="F85" s="185">
        <f t="shared" si="2"/>
        <v>20000</v>
      </c>
      <c r="G85" s="13" t="s">
        <v>17</v>
      </c>
      <c r="H85" s="152">
        <v>1</v>
      </c>
      <c r="I85" s="7"/>
    </row>
    <row r="86" spans="1:9" s="1" customFormat="1" ht="27.95" customHeight="1">
      <c r="A86" s="7">
        <v>12</v>
      </c>
      <c r="B86" s="213"/>
      <c r="C86" s="213"/>
      <c r="D86" s="167" t="s">
        <v>727</v>
      </c>
      <c r="E86" s="182">
        <v>20000</v>
      </c>
      <c r="F86" s="185">
        <f t="shared" si="2"/>
        <v>20000</v>
      </c>
      <c r="G86" s="13" t="s">
        <v>17</v>
      </c>
      <c r="H86" s="152">
        <v>1</v>
      </c>
      <c r="I86" s="7"/>
    </row>
    <row r="87" spans="1:9" s="1" customFormat="1" ht="27.95" customHeight="1">
      <c r="A87" s="149">
        <v>13</v>
      </c>
      <c r="B87" s="213"/>
      <c r="C87" s="213"/>
      <c r="D87" s="167" t="s">
        <v>728</v>
      </c>
      <c r="E87" s="182">
        <v>20000</v>
      </c>
      <c r="F87" s="185">
        <f t="shared" si="2"/>
        <v>20000</v>
      </c>
      <c r="G87" s="13" t="s">
        <v>17</v>
      </c>
      <c r="H87" s="152">
        <v>1</v>
      </c>
      <c r="I87" s="7"/>
    </row>
    <row r="88" spans="1:9" s="1" customFormat="1" ht="27.95" customHeight="1">
      <c r="A88" s="7">
        <v>14</v>
      </c>
      <c r="B88" s="213"/>
      <c r="C88" s="213"/>
      <c r="D88" s="167" t="s">
        <v>729</v>
      </c>
      <c r="E88" s="182">
        <v>20000</v>
      </c>
      <c r="F88" s="185">
        <f t="shared" si="2"/>
        <v>20000</v>
      </c>
      <c r="G88" s="13" t="s">
        <v>17</v>
      </c>
      <c r="H88" s="152">
        <v>1</v>
      </c>
      <c r="I88" s="7"/>
    </row>
    <row r="89" spans="1:9" s="1" customFormat="1" ht="27.95" customHeight="1">
      <c r="A89" s="149">
        <v>15</v>
      </c>
      <c r="B89" s="213"/>
      <c r="C89" s="213"/>
      <c r="D89" s="167" t="s">
        <v>730</v>
      </c>
      <c r="E89" s="182">
        <v>20000</v>
      </c>
      <c r="F89" s="185">
        <f t="shared" si="2"/>
        <v>20000</v>
      </c>
      <c r="G89" s="13" t="s">
        <v>17</v>
      </c>
      <c r="H89" s="152">
        <v>1</v>
      </c>
      <c r="I89" s="7"/>
    </row>
    <row r="90" spans="1:9" s="1" customFormat="1" ht="27.95" customHeight="1">
      <c r="A90" s="7">
        <v>16</v>
      </c>
      <c r="B90" s="213"/>
      <c r="C90" s="213"/>
      <c r="D90" s="167" t="s">
        <v>731</v>
      </c>
      <c r="E90" s="182">
        <v>20000</v>
      </c>
      <c r="F90" s="185">
        <f t="shared" si="2"/>
        <v>20000</v>
      </c>
      <c r="G90" s="13" t="s">
        <v>17</v>
      </c>
      <c r="H90" s="152">
        <v>1</v>
      </c>
      <c r="I90" s="7"/>
    </row>
    <row r="91" spans="1:9" s="1" customFormat="1" ht="27.95" customHeight="1">
      <c r="A91" s="149">
        <v>17</v>
      </c>
      <c r="B91" s="213"/>
      <c r="C91" s="213"/>
      <c r="D91" s="167" t="s">
        <v>732</v>
      </c>
      <c r="E91" s="182">
        <v>20000</v>
      </c>
      <c r="F91" s="185">
        <f t="shared" si="2"/>
        <v>20000</v>
      </c>
      <c r="G91" s="13" t="s">
        <v>17</v>
      </c>
      <c r="H91" s="152">
        <v>1</v>
      </c>
      <c r="I91" s="7"/>
    </row>
    <row r="92" spans="1:9" s="1" customFormat="1" ht="27.95" customHeight="1">
      <c r="A92" s="7">
        <v>18</v>
      </c>
      <c r="B92" s="213"/>
      <c r="C92" s="213"/>
      <c r="D92" s="167" t="s">
        <v>733</v>
      </c>
      <c r="E92" s="182">
        <v>20000</v>
      </c>
      <c r="F92" s="185">
        <f t="shared" si="2"/>
        <v>20000</v>
      </c>
      <c r="G92" s="13" t="s">
        <v>17</v>
      </c>
      <c r="H92" s="152">
        <v>1</v>
      </c>
      <c r="I92" s="7"/>
    </row>
    <row r="93" spans="1:9" s="1" customFormat="1" ht="27.95" customHeight="1">
      <c r="A93" s="149">
        <v>19</v>
      </c>
      <c r="B93" s="213"/>
      <c r="C93" s="213"/>
      <c r="D93" s="167" t="s">
        <v>734</v>
      </c>
      <c r="E93" s="182">
        <v>20000</v>
      </c>
      <c r="F93" s="185">
        <f t="shared" si="2"/>
        <v>20000</v>
      </c>
      <c r="G93" s="13" t="s">
        <v>17</v>
      </c>
      <c r="H93" s="152">
        <v>1</v>
      </c>
      <c r="I93" s="7"/>
    </row>
    <row r="94" spans="1:9" s="1" customFormat="1" ht="27.95" customHeight="1">
      <c r="A94" s="7">
        <v>20</v>
      </c>
      <c r="B94" s="213"/>
      <c r="C94" s="213"/>
      <c r="D94" s="167" t="s">
        <v>735</v>
      </c>
      <c r="E94" s="182">
        <v>20000</v>
      </c>
      <c r="F94" s="185">
        <f t="shared" si="2"/>
        <v>20000</v>
      </c>
      <c r="G94" s="13" t="s">
        <v>17</v>
      </c>
      <c r="H94" s="152">
        <v>1</v>
      </c>
      <c r="I94" s="7"/>
    </row>
    <row r="95" spans="1:9" s="1" customFormat="1" ht="27.95" customHeight="1">
      <c r="A95" s="149">
        <v>21</v>
      </c>
      <c r="B95" s="213"/>
      <c r="C95" s="213"/>
      <c r="D95" s="167" t="s">
        <v>736</v>
      </c>
      <c r="E95" s="182">
        <v>20000</v>
      </c>
      <c r="F95" s="185">
        <f t="shared" si="2"/>
        <v>20000</v>
      </c>
      <c r="G95" s="13" t="s">
        <v>17</v>
      </c>
      <c r="H95" s="152">
        <v>1</v>
      </c>
      <c r="I95" s="7"/>
    </row>
    <row r="96" spans="1:9" s="1" customFormat="1" ht="27.95" customHeight="1">
      <c r="A96" s="7">
        <v>22</v>
      </c>
      <c r="B96" s="213"/>
      <c r="C96" s="213"/>
      <c r="D96" s="167" t="s">
        <v>737</v>
      </c>
      <c r="E96" s="182">
        <v>20000</v>
      </c>
      <c r="F96" s="185">
        <f t="shared" si="2"/>
        <v>20000</v>
      </c>
      <c r="G96" s="13" t="s">
        <v>17</v>
      </c>
      <c r="H96" s="152">
        <v>1</v>
      </c>
      <c r="I96" s="7"/>
    </row>
    <row r="97" spans="1:9" s="1" customFormat="1" ht="27.95" customHeight="1">
      <c r="A97" s="149">
        <v>23</v>
      </c>
      <c r="B97" s="213"/>
      <c r="C97" s="213"/>
      <c r="D97" s="167" t="s">
        <v>738</v>
      </c>
      <c r="E97" s="182">
        <v>20000</v>
      </c>
      <c r="F97" s="185">
        <f t="shared" si="2"/>
        <v>20000</v>
      </c>
      <c r="G97" s="13" t="s">
        <v>17</v>
      </c>
      <c r="H97" s="152">
        <v>1</v>
      </c>
      <c r="I97" s="7"/>
    </row>
    <row r="98" spans="1:9" s="1" customFormat="1" ht="27.95" customHeight="1">
      <c r="A98" s="7">
        <v>24</v>
      </c>
      <c r="B98" s="213"/>
      <c r="C98" s="213"/>
      <c r="D98" s="167" t="s">
        <v>739</v>
      </c>
      <c r="E98" s="182">
        <v>20000</v>
      </c>
      <c r="F98" s="185">
        <f t="shared" si="2"/>
        <v>20000</v>
      </c>
      <c r="G98" s="13" t="s">
        <v>17</v>
      </c>
      <c r="H98" s="152">
        <v>1</v>
      </c>
      <c r="I98" s="7"/>
    </row>
    <row r="99" spans="1:9" s="1" customFormat="1" ht="27.95" customHeight="1">
      <c r="A99" s="149">
        <v>25</v>
      </c>
      <c r="B99" s="213"/>
      <c r="C99" s="213"/>
      <c r="D99" s="167" t="s">
        <v>740</v>
      </c>
      <c r="E99" s="182">
        <v>20000</v>
      </c>
      <c r="F99" s="185">
        <f t="shared" si="2"/>
        <v>20000</v>
      </c>
      <c r="G99" s="13" t="s">
        <v>17</v>
      </c>
      <c r="H99" s="152">
        <v>1</v>
      </c>
      <c r="I99" s="7"/>
    </row>
    <row r="100" spans="1:9" s="1" customFormat="1" ht="27.95" customHeight="1">
      <c r="A100" s="7">
        <v>26</v>
      </c>
      <c r="B100" s="213"/>
      <c r="C100" s="213"/>
      <c r="D100" s="167" t="s">
        <v>741</v>
      </c>
      <c r="E100" s="182">
        <v>20000</v>
      </c>
      <c r="F100" s="185">
        <f t="shared" si="2"/>
        <v>20000</v>
      </c>
      <c r="G100" s="13" t="s">
        <v>17</v>
      </c>
      <c r="H100" s="152">
        <v>1</v>
      </c>
      <c r="I100" s="7"/>
    </row>
    <row r="101" spans="1:9" s="1" customFormat="1" ht="27.95" customHeight="1">
      <c r="A101" s="149">
        <v>27</v>
      </c>
      <c r="B101" s="213"/>
      <c r="C101" s="213"/>
      <c r="D101" s="167" t="s">
        <v>742</v>
      </c>
      <c r="E101" s="182">
        <v>20000</v>
      </c>
      <c r="F101" s="185">
        <f t="shared" si="2"/>
        <v>20000</v>
      </c>
      <c r="G101" s="13" t="s">
        <v>17</v>
      </c>
      <c r="H101" s="152">
        <v>1</v>
      </c>
      <c r="I101" s="7"/>
    </row>
    <row r="102" spans="1:9" s="1" customFormat="1" ht="27.95" customHeight="1">
      <c r="A102" s="7">
        <v>28</v>
      </c>
      <c r="B102" s="213"/>
      <c r="C102" s="213"/>
      <c r="D102" s="167" t="s">
        <v>743</v>
      </c>
      <c r="E102" s="182">
        <v>20000</v>
      </c>
      <c r="F102" s="185">
        <f t="shared" si="2"/>
        <v>20000</v>
      </c>
      <c r="G102" s="13" t="s">
        <v>17</v>
      </c>
      <c r="H102" s="152">
        <v>1</v>
      </c>
      <c r="I102" s="7"/>
    </row>
    <row r="103" spans="1:9" s="1" customFormat="1" ht="27.95" customHeight="1">
      <c r="A103" s="149">
        <v>29</v>
      </c>
      <c r="B103" s="213"/>
      <c r="C103" s="213"/>
      <c r="D103" s="167" t="s">
        <v>744</v>
      </c>
      <c r="E103" s="182">
        <v>20000</v>
      </c>
      <c r="F103" s="185">
        <f t="shared" si="2"/>
        <v>20000</v>
      </c>
      <c r="G103" s="13" t="s">
        <v>17</v>
      </c>
      <c r="H103" s="152">
        <v>1</v>
      </c>
      <c r="I103" s="7"/>
    </row>
    <row r="104" spans="1:9" s="1" customFormat="1" ht="27.95" customHeight="1">
      <c r="A104" s="7">
        <v>30</v>
      </c>
      <c r="B104" s="213"/>
      <c r="C104" s="213"/>
      <c r="D104" s="167" t="s">
        <v>745</v>
      </c>
      <c r="E104" s="182">
        <v>20000</v>
      </c>
      <c r="F104" s="185">
        <f t="shared" si="2"/>
        <v>20000</v>
      </c>
      <c r="G104" s="13" t="s">
        <v>17</v>
      </c>
      <c r="H104" s="152">
        <v>1</v>
      </c>
      <c r="I104" s="7"/>
    </row>
    <row r="105" spans="1:9" s="1" customFormat="1" ht="27.95" customHeight="1">
      <c r="A105" s="149">
        <v>31</v>
      </c>
      <c r="B105" s="213"/>
      <c r="C105" s="213"/>
      <c r="D105" s="167" t="s">
        <v>746</v>
      </c>
      <c r="E105" s="182">
        <v>20000</v>
      </c>
      <c r="F105" s="185">
        <f t="shared" si="2"/>
        <v>20000</v>
      </c>
      <c r="G105" s="13" t="s">
        <v>17</v>
      </c>
      <c r="H105" s="152">
        <v>1</v>
      </c>
      <c r="I105" s="7"/>
    </row>
    <row r="106" spans="1:9" s="1" customFormat="1" ht="27.95" customHeight="1">
      <c r="A106" s="7">
        <v>32</v>
      </c>
      <c r="B106" s="213"/>
      <c r="C106" s="213"/>
      <c r="D106" s="167" t="s">
        <v>747</v>
      </c>
      <c r="E106" s="182">
        <v>20000</v>
      </c>
      <c r="F106" s="185">
        <f t="shared" si="2"/>
        <v>20000</v>
      </c>
      <c r="G106" s="13" t="s">
        <v>17</v>
      </c>
      <c r="H106" s="152">
        <v>1</v>
      </c>
      <c r="I106" s="7"/>
    </row>
    <row r="107" spans="1:9" s="1" customFormat="1" ht="27.95" customHeight="1">
      <c r="A107" s="149">
        <v>33</v>
      </c>
      <c r="B107" s="213"/>
      <c r="C107" s="213"/>
      <c r="D107" s="167" t="s">
        <v>748</v>
      </c>
      <c r="E107" s="182">
        <v>20000</v>
      </c>
      <c r="F107" s="185">
        <f t="shared" si="2"/>
        <v>20000</v>
      </c>
      <c r="G107" s="13" t="s">
        <v>17</v>
      </c>
      <c r="H107" s="152">
        <v>1</v>
      </c>
      <c r="I107" s="7"/>
    </row>
    <row r="108" spans="1:9" s="1" customFormat="1" ht="27.95" customHeight="1">
      <c r="A108" s="7">
        <v>34</v>
      </c>
      <c r="B108" s="213"/>
      <c r="C108" s="213"/>
      <c r="D108" s="167" t="s">
        <v>749</v>
      </c>
      <c r="E108" s="182">
        <v>20000</v>
      </c>
      <c r="F108" s="185">
        <f t="shared" si="2"/>
        <v>20000</v>
      </c>
      <c r="G108" s="13" t="s">
        <v>17</v>
      </c>
      <c r="H108" s="152">
        <v>1</v>
      </c>
      <c r="I108" s="7"/>
    </row>
    <row r="109" spans="1:9" s="1" customFormat="1" ht="27.95" customHeight="1">
      <c r="A109" s="149">
        <v>35</v>
      </c>
      <c r="B109" s="213"/>
      <c r="C109" s="213"/>
      <c r="D109" s="167" t="s">
        <v>750</v>
      </c>
      <c r="E109" s="182">
        <v>20000</v>
      </c>
      <c r="F109" s="185">
        <f t="shared" si="2"/>
        <v>20000</v>
      </c>
      <c r="G109" s="13" t="s">
        <v>17</v>
      </c>
      <c r="H109" s="152">
        <v>1</v>
      </c>
      <c r="I109" s="7"/>
    </row>
    <row r="110" spans="1:9" s="1" customFormat="1" ht="27.95" customHeight="1">
      <c r="A110" s="7">
        <v>36</v>
      </c>
      <c r="B110" s="213"/>
      <c r="C110" s="213"/>
      <c r="D110" s="167" t="s">
        <v>751</v>
      </c>
      <c r="E110" s="182">
        <v>20000</v>
      </c>
      <c r="F110" s="185">
        <f t="shared" si="2"/>
        <v>20000</v>
      </c>
      <c r="G110" s="13" t="s">
        <v>17</v>
      </c>
      <c r="H110" s="152">
        <v>1</v>
      </c>
      <c r="I110" s="7"/>
    </row>
    <row r="111" spans="1:9" s="1" customFormat="1" ht="27.95" customHeight="1">
      <c r="A111" s="149">
        <v>37</v>
      </c>
      <c r="B111" s="213"/>
      <c r="C111" s="213"/>
      <c r="D111" s="167" t="s">
        <v>752</v>
      </c>
      <c r="E111" s="182">
        <v>20000</v>
      </c>
      <c r="F111" s="185">
        <f t="shared" si="2"/>
        <v>20000</v>
      </c>
      <c r="G111" s="13" t="s">
        <v>17</v>
      </c>
      <c r="H111" s="152">
        <v>1</v>
      </c>
      <c r="I111" s="7"/>
    </row>
    <row r="112" spans="1:9" s="1" customFormat="1" ht="27.95" customHeight="1">
      <c r="A112" s="7">
        <v>38</v>
      </c>
      <c r="B112" s="213"/>
      <c r="C112" s="213"/>
      <c r="D112" s="167" t="s">
        <v>753</v>
      </c>
      <c r="E112" s="182">
        <v>20000</v>
      </c>
      <c r="F112" s="185">
        <f t="shared" si="2"/>
        <v>20000</v>
      </c>
      <c r="G112" s="13" t="s">
        <v>17</v>
      </c>
      <c r="H112" s="152">
        <v>1</v>
      </c>
      <c r="I112" s="7"/>
    </row>
    <row r="113" spans="1:9" s="1" customFormat="1" ht="27.95" customHeight="1">
      <c r="A113" s="149">
        <v>39</v>
      </c>
      <c r="B113" s="213"/>
      <c r="C113" s="213"/>
      <c r="D113" s="167" t="s">
        <v>754</v>
      </c>
      <c r="E113" s="182">
        <v>20000</v>
      </c>
      <c r="F113" s="185">
        <f t="shared" si="2"/>
        <v>20000</v>
      </c>
      <c r="G113" s="13" t="s">
        <v>17</v>
      </c>
      <c r="H113" s="152">
        <v>1</v>
      </c>
      <c r="I113" s="7"/>
    </row>
    <row r="114" spans="1:9" s="1" customFormat="1" ht="27.95" customHeight="1">
      <c r="A114" s="7">
        <v>40</v>
      </c>
      <c r="B114" s="213"/>
      <c r="C114" s="213"/>
      <c r="D114" s="167" t="s">
        <v>755</v>
      </c>
      <c r="E114" s="182">
        <v>20000</v>
      </c>
      <c r="F114" s="185">
        <f t="shared" si="2"/>
        <v>20000</v>
      </c>
      <c r="G114" s="13" t="s">
        <v>17</v>
      </c>
      <c r="H114" s="152">
        <v>1</v>
      </c>
      <c r="I114" s="7"/>
    </row>
    <row r="115" spans="1:9" s="1" customFormat="1" ht="27.95" customHeight="1">
      <c r="A115" s="149">
        <v>41</v>
      </c>
      <c r="B115" s="213"/>
      <c r="C115" s="213"/>
      <c r="D115" s="167" t="s">
        <v>756</v>
      </c>
      <c r="E115" s="182">
        <v>20000</v>
      </c>
      <c r="F115" s="185">
        <f t="shared" si="2"/>
        <v>20000</v>
      </c>
      <c r="G115" s="13" t="s">
        <v>17</v>
      </c>
      <c r="H115" s="152">
        <v>1</v>
      </c>
      <c r="I115" s="7"/>
    </row>
    <row r="116" spans="1:9" s="1" customFormat="1" ht="27.95" customHeight="1">
      <c r="A116" s="7">
        <v>42</v>
      </c>
      <c r="B116" s="213"/>
      <c r="C116" s="213"/>
      <c r="D116" s="167" t="s">
        <v>757</v>
      </c>
      <c r="E116" s="182">
        <v>20000</v>
      </c>
      <c r="F116" s="185">
        <f t="shared" si="2"/>
        <v>20000</v>
      </c>
      <c r="G116" s="13" t="s">
        <v>17</v>
      </c>
      <c r="H116" s="152">
        <v>1</v>
      </c>
      <c r="I116" s="7"/>
    </row>
    <row r="117" spans="1:9" s="1" customFormat="1" ht="27.95" customHeight="1">
      <c r="A117" s="149">
        <v>43</v>
      </c>
      <c r="B117" s="213"/>
      <c r="C117" s="213"/>
      <c r="D117" s="167" t="s">
        <v>758</v>
      </c>
      <c r="E117" s="182">
        <v>20000</v>
      </c>
      <c r="F117" s="185">
        <f t="shared" si="2"/>
        <v>20000</v>
      </c>
      <c r="G117" s="13" t="s">
        <v>17</v>
      </c>
      <c r="H117" s="152">
        <v>1</v>
      </c>
      <c r="I117" s="7"/>
    </row>
    <row r="118" spans="1:9" s="1" customFormat="1" ht="27.95" customHeight="1">
      <c r="A118" s="7">
        <v>44</v>
      </c>
      <c r="B118" s="213"/>
      <c r="C118" s="213"/>
      <c r="D118" s="167" t="s">
        <v>759</v>
      </c>
      <c r="E118" s="182">
        <v>20000</v>
      </c>
      <c r="F118" s="185">
        <f t="shared" si="2"/>
        <v>20000</v>
      </c>
      <c r="G118" s="13" t="s">
        <v>17</v>
      </c>
      <c r="H118" s="152">
        <v>1</v>
      </c>
      <c r="I118" s="7"/>
    </row>
    <row r="119" spans="1:9" s="1" customFormat="1" ht="27.95" customHeight="1">
      <c r="A119" s="149">
        <v>45</v>
      </c>
      <c r="B119" s="213"/>
      <c r="C119" s="213"/>
      <c r="D119" s="167" t="s">
        <v>760</v>
      </c>
      <c r="E119" s="182">
        <v>20000</v>
      </c>
      <c r="F119" s="185">
        <f t="shared" si="2"/>
        <v>20000</v>
      </c>
      <c r="G119" s="13" t="s">
        <v>17</v>
      </c>
      <c r="H119" s="152">
        <v>1</v>
      </c>
      <c r="I119" s="7"/>
    </row>
    <row r="120" spans="1:9" s="1" customFormat="1" ht="27.95" customHeight="1">
      <c r="A120" s="7">
        <v>46</v>
      </c>
      <c r="B120" s="213"/>
      <c r="C120" s="213"/>
      <c r="D120" s="167" t="s">
        <v>761</v>
      </c>
      <c r="E120" s="182">
        <v>20000</v>
      </c>
      <c r="F120" s="185">
        <f t="shared" si="2"/>
        <v>20000</v>
      </c>
      <c r="G120" s="13" t="s">
        <v>17</v>
      </c>
      <c r="H120" s="152">
        <v>1</v>
      </c>
      <c r="I120" s="7"/>
    </row>
    <row r="121" spans="1:9" s="1" customFormat="1" ht="27.95" customHeight="1">
      <c r="A121" s="149">
        <v>47</v>
      </c>
      <c r="B121" s="213"/>
      <c r="C121" s="213"/>
      <c r="D121" s="167" t="s">
        <v>762</v>
      </c>
      <c r="E121" s="182">
        <v>20000</v>
      </c>
      <c r="F121" s="185">
        <f t="shared" si="2"/>
        <v>20000</v>
      </c>
      <c r="G121" s="13" t="s">
        <v>17</v>
      </c>
      <c r="H121" s="152">
        <v>1</v>
      </c>
      <c r="I121" s="7"/>
    </row>
    <row r="122" spans="1:9" s="1" customFormat="1" ht="27.95" customHeight="1">
      <c r="A122" s="7">
        <v>48</v>
      </c>
      <c r="B122" s="213"/>
      <c r="C122" s="213"/>
      <c r="D122" s="167" t="s">
        <v>763</v>
      </c>
      <c r="E122" s="182">
        <v>20000</v>
      </c>
      <c r="F122" s="185">
        <f t="shared" si="2"/>
        <v>20000</v>
      </c>
      <c r="G122" s="13"/>
      <c r="H122" s="152">
        <v>1</v>
      </c>
      <c r="I122" s="7"/>
    </row>
    <row r="123" spans="1:9" s="1" customFormat="1" ht="27.95" customHeight="1">
      <c r="A123" s="149">
        <v>49</v>
      </c>
      <c r="B123" s="213"/>
      <c r="C123" s="213"/>
      <c r="D123" s="167" t="s">
        <v>764</v>
      </c>
      <c r="E123" s="182">
        <v>20000</v>
      </c>
      <c r="F123" s="185">
        <f t="shared" si="2"/>
        <v>20000</v>
      </c>
      <c r="G123" s="13" t="s">
        <v>17</v>
      </c>
      <c r="H123" s="152">
        <v>1</v>
      </c>
      <c r="I123" s="7"/>
    </row>
    <row r="124" spans="1:9" s="1" customFormat="1" ht="27.95" customHeight="1">
      <c r="A124" s="7">
        <v>50</v>
      </c>
      <c r="B124" s="213"/>
      <c r="C124" s="213"/>
      <c r="D124" s="167" t="s">
        <v>765</v>
      </c>
      <c r="E124" s="182">
        <v>20000</v>
      </c>
      <c r="F124" s="185">
        <f t="shared" si="2"/>
        <v>20000</v>
      </c>
      <c r="G124" s="13" t="s">
        <v>17</v>
      </c>
      <c r="H124" s="152">
        <v>1</v>
      </c>
      <c r="I124" s="7"/>
    </row>
    <row r="125" spans="1:9" s="1" customFormat="1" ht="27.95" customHeight="1">
      <c r="A125" s="149">
        <v>51</v>
      </c>
      <c r="B125" s="213"/>
      <c r="C125" s="213"/>
      <c r="D125" s="167" t="s">
        <v>766</v>
      </c>
      <c r="E125" s="182">
        <v>20000</v>
      </c>
      <c r="F125" s="185">
        <f t="shared" si="2"/>
        <v>20000</v>
      </c>
      <c r="G125" s="13" t="s">
        <v>17</v>
      </c>
      <c r="H125" s="152">
        <v>1</v>
      </c>
      <c r="I125" s="7"/>
    </row>
    <row r="126" spans="1:9" s="1" customFormat="1" ht="27.95" customHeight="1">
      <c r="A126" s="7">
        <v>52</v>
      </c>
      <c r="B126" s="213"/>
      <c r="C126" s="213"/>
      <c r="D126" s="167" t="s">
        <v>767</v>
      </c>
      <c r="E126" s="182">
        <v>20000</v>
      </c>
      <c r="F126" s="185">
        <f t="shared" si="2"/>
        <v>20000</v>
      </c>
      <c r="G126" s="13" t="s">
        <v>17</v>
      </c>
      <c r="H126" s="152">
        <v>1</v>
      </c>
      <c r="I126" s="7"/>
    </row>
    <row r="127" spans="1:9" s="1" customFormat="1" ht="27.95" customHeight="1">
      <c r="A127" s="149">
        <v>53</v>
      </c>
      <c r="B127" s="213"/>
      <c r="C127" s="213"/>
      <c r="D127" s="167" t="s">
        <v>768</v>
      </c>
      <c r="E127" s="182">
        <v>20000</v>
      </c>
      <c r="F127" s="185">
        <f t="shared" si="2"/>
        <v>20000</v>
      </c>
      <c r="G127" s="13" t="s">
        <v>17</v>
      </c>
      <c r="H127" s="152">
        <v>1</v>
      </c>
      <c r="I127" s="7"/>
    </row>
    <row r="128" spans="1:9" s="1" customFormat="1" ht="27.95" customHeight="1">
      <c r="A128" s="7">
        <v>54</v>
      </c>
      <c r="B128" s="213"/>
      <c r="C128" s="213"/>
      <c r="D128" s="167" t="s">
        <v>769</v>
      </c>
      <c r="E128" s="182">
        <v>20000</v>
      </c>
      <c r="F128" s="185">
        <f t="shared" si="2"/>
        <v>20000</v>
      </c>
      <c r="G128" s="13" t="s">
        <v>17</v>
      </c>
      <c r="H128" s="152">
        <v>1</v>
      </c>
      <c r="I128" s="7"/>
    </row>
    <row r="129" spans="1:9" s="1" customFormat="1" ht="27.95" customHeight="1">
      <c r="A129" s="149">
        <v>55</v>
      </c>
      <c r="B129" s="213"/>
      <c r="C129" s="213"/>
      <c r="D129" s="167" t="s">
        <v>765</v>
      </c>
      <c r="E129" s="182">
        <v>20000</v>
      </c>
      <c r="F129" s="185">
        <f t="shared" si="2"/>
        <v>20000</v>
      </c>
      <c r="G129" s="13" t="s">
        <v>17</v>
      </c>
      <c r="H129" s="152">
        <v>1</v>
      </c>
      <c r="I129" s="7"/>
    </row>
    <row r="130" spans="1:9" s="1" customFormat="1" ht="27.95" customHeight="1">
      <c r="A130" s="7">
        <v>56</v>
      </c>
      <c r="B130" s="213"/>
      <c r="C130" s="213"/>
      <c r="D130" s="167" t="s">
        <v>771</v>
      </c>
      <c r="E130" s="182">
        <v>20000</v>
      </c>
      <c r="F130" s="185">
        <f t="shared" si="2"/>
        <v>20000</v>
      </c>
      <c r="G130" s="13" t="s">
        <v>17</v>
      </c>
      <c r="H130" s="152">
        <v>1</v>
      </c>
      <c r="I130" s="7"/>
    </row>
    <row r="131" spans="1:9" s="1" customFormat="1" ht="27.95" customHeight="1">
      <c r="A131" s="149">
        <v>57</v>
      </c>
      <c r="B131" s="213"/>
      <c r="C131" s="213"/>
      <c r="D131" s="167" t="s">
        <v>770</v>
      </c>
      <c r="E131" s="182">
        <v>20000</v>
      </c>
      <c r="F131" s="185">
        <f t="shared" si="2"/>
        <v>20000</v>
      </c>
      <c r="G131" s="13" t="s">
        <v>17</v>
      </c>
      <c r="H131" s="152">
        <v>1</v>
      </c>
      <c r="I131" s="7"/>
    </row>
    <row r="132" spans="1:9" s="1" customFormat="1" ht="27.95" customHeight="1">
      <c r="A132" s="7">
        <v>58</v>
      </c>
      <c r="B132" s="213"/>
      <c r="C132" s="213"/>
      <c r="D132" s="167" t="s">
        <v>772</v>
      </c>
      <c r="E132" s="182">
        <v>20000</v>
      </c>
      <c r="F132" s="185">
        <f t="shared" si="2"/>
        <v>20000</v>
      </c>
      <c r="G132" s="13" t="s">
        <v>17</v>
      </c>
      <c r="H132" s="152">
        <v>1</v>
      </c>
      <c r="I132" s="7"/>
    </row>
    <row r="133" spans="1:9" s="1" customFormat="1" ht="27.95" customHeight="1">
      <c r="A133" s="149">
        <v>59</v>
      </c>
      <c r="B133" s="213"/>
      <c r="C133" s="213"/>
      <c r="D133" s="167" t="s">
        <v>773</v>
      </c>
      <c r="E133" s="182">
        <v>20000</v>
      </c>
      <c r="F133" s="185">
        <f t="shared" si="2"/>
        <v>20000</v>
      </c>
      <c r="G133" s="13" t="s">
        <v>17</v>
      </c>
      <c r="H133" s="152">
        <v>1</v>
      </c>
      <c r="I133" s="7"/>
    </row>
    <row r="134" spans="1:9" s="1" customFormat="1" ht="27.95" customHeight="1">
      <c r="A134" s="7">
        <v>60</v>
      </c>
      <c r="B134" s="213"/>
      <c r="C134" s="213"/>
      <c r="D134" s="167" t="s">
        <v>774</v>
      </c>
      <c r="E134" s="182">
        <v>20000</v>
      </c>
      <c r="F134" s="185">
        <f t="shared" si="2"/>
        <v>20000</v>
      </c>
      <c r="G134" s="13" t="s">
        <v>17</v>
      </c>
      <c r="H134" s="152">
        <v>1</v>
      </c>
      <c r="I134" s="7"/>
    </row>
    <row r="135" spans="1:9" s="1" customFormat="1" ht="12.75">
      <c r="A135" s="217" t="s">
        <v>41</v>
      </c>
      <c r="B135" s="217"/>
      <c r="C135" s="217"/>
      <c r="D135" s="217"/>
      <c r="E135" s="185">
        <f>SUM(E75:E134)</f>
        <v>1200000</v>
      </c>
      <c r="F135" s="185">
        <f>SUM(F75:F134)</f>
        <v>1200000</v>
      </c>
      <c r="G135" s="7"/>
      <c r="H135" s="150"/>
      <c r="I135" s="7"/>
    </row>
    <row r="136" spans="1:9" s="1" customFormat="1" ht="42.75" customHeight="1">
      <c r="A136" s="5" t="s">
        <v>49</v>
      </c>
      <c r="B136" s="154" t="s">
        <v>50</v>
      </c>
      <c r="C136" s="154" t="s">
        <v>8</v>
      </c>
      <c r="D136" s="154" t="s">
        <v>51</v>
      </c>
      <c r="E136" s="154" t="s">
        <v>64</v>
      </c>
      <c r="F136" s="5" t="s">
        <v>1040</v>
      </c>
      <c r="G136" s="5" t="s">
        <v>1039</v>
      </c>
      <c r="H136" s="154" t="s">
        <v>65</v>
      </c>
      <c r="I136" s="7" t="s">
        <v>4</v>
      </c>
    </row>
    <row r="137" spans="1:9" s="1" customFormat="1" ht="19.5" customHeight="1">
      <c r="A137" s="7"/>
      <c r="B137" s="213" t="s">
        <v>58</v>
      </c>
      <c r="C137" s="213" t="s">
        <v>714</v>
      </c>
      <c r="D137" s="167" t="s">
        <v>839</v>
      </c>
      <c r="E137" s="7"/>
      <c r="F137" s="7"/>
      <c r="G137" s="7"/>
      <c r="H137" s="7"/>
      <c r="I137" s="7"/>
    </row>
    <row r="138" spans="1:9" s="1" customFormat="1" ht="26.45" customHeight="1">
      <c r="A138" s="149">
        <v>1</v>
      </c>
      <c r="B138" s="213"/>
      <c r="C138" s="213"/>
      <c r="D138" s="167" t="s">
        <v>840</v>
      </c>
      <c r="E138" s="182">
        <v>20000</v>
      </c>
      <c r="F138" s="185">
        <f>E138</f>
        <v>20000</v>
      </c>
      <c r="G138" s="13" t="s">
        <v>17</v>
      </c>
      <c r="H138" s="152">
        <v>1</v>
      </c>
      <c r="I138" s="7"/>
    </row>
    <row r="139" spans="1:9" s="1" customFormat="1" ht="26.45" customHeight="1">
      <c r="A139" s="7">
        <v>2</v>
      </c>
      <c r="B139" s="213"/>
      <c r="C139" s="213"/>
      <c r="D139" s="167" t="s">
        <v>841</v>
      </c>
      <c r="E139" s="182">
        <v>20000</v>
      </c>
      <c r="F139" s="185">
        <f t="shared" ref="F139:F173" si="3">E139</f>
        <v>20000</v>
      </c>
      <c r="G139" s="13" t="s">
        <v>17</v>
      </c>
      <c r="H139" s="152">
        <v>1</v>
      </c>
      <c r="I139" s="7"/>
    </row>
    <row r="140" spans="1:9" s="1" customFormat="1" ht="26.45" customHeight="1">
      <c r="A140" s="149">
        <v>3</v>
      </c>
      <c r="B140" s="213"/>
      <c r="C140" s="213"/>
      <c r="D140" s="167" t="s">
        <v>842</v>
      </c>
      <c r="E140" s="182">
        <v>20000</v>
      </c>
      <c r="F140" s="185">
        <f t="shared" si="3"/>
        <v>20000</v>
      </c>
      <c r="G140" s="13" t="s">
        <v>17</v>
      </c>
      <c r="H140" s="152">
        <v>1</v>
      </c>
      <c r="I140" s="7"/>
    </row>
    <row r="141" spans="1:9" s="1" customFormat="1" ht="26.45" customHeight="1">
      <c r="A141" s="7">
        <v>4</v>
      </c>
      <c r="B141" s="213"/>
      <c r="C141" s="213"/>
      <c r="D141" s="167" t="s">
        <v>843</v>
      </c>
      <c r="E141" s="182">
        <v>20000</v>
      </c>
      <c r="F141" s="185">
        <f t="shared" si="3"/>
        <v>20000</v>
      </c>
      <c r="G141" s="13" t="s">
        <v>17</v>
      </c>
      <c r="H141" s="152">
        <v>1</v>
      </c>
      <c r="I141" s="7"/>
    </row>
    <row r="142" spans="1:9" s="1" customFormat="1" ht="27" customHeight="1">
      <c r="A142" s="149">
        <v>5</v>
      </c>
      <c r="B142" s="213"/>
      <c r="C142" s="213"/>
      <c r="D142" s="167" t="s">
        <v>844</v>
      </c>
      <c r="E142" s="182">
        <v>20000</v>
      </c>
      <c r="F142" s="185">
        <f t="shared" si="3"/>
        <v>20000</v>
      </c>
      <c r="G142" s="13" t="s">
        <v>17</v>
      </c>
      <c r="H142" s="152">
        <v>1</v>
      </c>
      <c r="I142" s="7"/>
    </row>
    <row r="143" spans="1:9" s="1" customFormat="1" ht="17.25" customHeight="1">
      <c r="A143" s="7">
        <v>6</v>
      </c>
      <c r="B143" s="213"/>
      <c r="C143" s="213"/>
      <c r="D143" s="167" t="s">
        <v>845</v>
      </c>
      <c r="E143" s="182">
        <v>20000</v>
      </c>
      <c r="F143" s="185">
        <f t="shared" si="3"/>
        <v>20000</v>
      </c>
      <c r="G143" s="13" t="s">
        <v>17</v>
      </c>
      <c r="H143" s="152">
        <v>1</v>
      </c>
      <c r="I143" s="7"/>
    </row>
    <row r="144" spans="1:9" s="1" customFormat="1" ht="29.25" customHeight="1">
      <c r="A144" s="149">
        <v>7</v>
      </c>
      <c r="B144" s="213"/>
      <c r="C144" s="213"/>
      <c r="D144" s="167" t="s">
        <v>846</v>
      </c>
      <c r="E144" s="182">
        <v>20000</v>
      </c>
      <c r="F144" s="185">
        <f t="shared" si="3"/>
        <v>20000</v>
      </c>
      <c r="G144" s="13" t="s">
        <v>17</v>
      </c>
      <c r="H144" s="152">
        <v>1</v>
      </c>
      <c r="I144" s="7"/>
    </row>
    <row r="145" spans="1:9" s="1" customFormat="1" ht="26.45" customHeight="1">
      <c r="A145" s="7">
        <v>8</v>
      </c>
      <c r="B145" s="213"/>
      <c r="C145" s="213"/>
      <c r="D145" s="167" t="s">
        <v>847</v>
      </c>
      <c r="E145" s="182">
        <v>20000</v>
      </c>
      <c r="F145" s="185">
        <f t="shared" si="3"/>
        <v>20000</v>
      </c>
      <c r="G145" s="13" t="s">
        <v>17</v>
      </c>
      <c r="H145" s="152">
        <v>1</v>
      </c>
      <c r="I145" s="7"/>
    </row>
    <row r="146" spans="1:9" s="1" customFormat="1" ht="26.45" customHeight="1">
      <c r="A146" s="149">
        <v>9</v>
      </c>
      <c r="B146" s="213"/>
      <c r="C146" s="213"/>
      <c r="D146" s="167" t="s">
        <v>848</v>
      </c>
      <c r="E146" s="182">
        <v>20000</v>
      </c>
      <c r="F146" s="185">
        <f t="shared" si="3"/>
        <v>20000</v>
      </c>
      <c r="G146" s="13" t="s">
        <v>17</v>
      </c>
      <c r="H146" s="152">
        <v>1</v>
      </c>
      <c r="I146" s="7"/>
    </row>
    <row r="147" spans="1:9" s="1" customFormat="1" ht="26.45" customHeight="1">
      <c r="A147" s="7">
        <v>10</v>
      </c>
      <c r="B147" s="213"/>
      <c r="C147" s="213"/>
      <c r="D147" s="167" t="s">
        <v>849</v>
      </c>
      <c r="E147" s="182">
        <v>20000</v>
      </c>
      <c r="F147" s="185">
        <f t="shared" si="3"/>
        <v>20000</v>
      </c>
      <c r="G147" s="13" t="s">
        <v>17</v>
      </c>
      <c r="H147" s="152">
        <v>1</v>
      </c>
      <c r="I147" s="7"/>
    </row>
    <row r="148" spans="1:9" s="1" customFormat="1" ht="26.45" customHeight="1">
      <c r="A148" s="149">
        <v>11</v>
      </c>
      <c r="B148" s="213"/>
      <c r="C148" s="213"/>
      <c r="D148" s="167" t="s">
        <v>850</v>
      </c>
      <c r="E148" s="182">
        <v>20000</v>
      </c>
      <c r="F148" s="185">
        <f t="shared" si="3"/>
        <v>20000</v>
      </c>
      <c r="G148" s="13" t="s">
        <v>17</v>
      </c>
      <c r="H148" s="152">
        <v>1</v>
      </c>
      <c r="I148" s="7"/>
    </row>
    <row r="149" spans="1:9" s="1" customFormat="1" ht="26.45" customHeight="1">
      <c r="A149" s="7">
        <v>12</v>
      </c>
      <c r="B149" s="213"/>
      <c r="C149" s="213"/>
      <c r="D149" s="167" t="s">
        <v>851</v>
      </c>
      <c r="E149" s="182">
        <v>20000</v>
      </c>
      <c r="F149" s="185">
        <f t="shared" si="3"/>
        <v>20000</v>
      </c>
      <c r="G149" s="13" t="s">
        <v>17</v>
      </c>
      <c r="H149" s="152">
        <v>1</v>
      </c>
      <c r="I149" s="7"/>
    </row>
    <row r="150" spans="1:9" s="1" customFormat="1" ht="26.45" customHeight="1">
      <c r="A150" s="149">
        <v>13</v>
      </c>
      <c r="B150" s="213"/>
      <c r="C150" s="213"/>
      <c r="D150" s="167" t="s">
        <v>852</v>
      </c>
      <c r="E150" s="182">
        <v>20000</v>
      </c>
      <c r="F150" s="185">
        <f t="shared" si="3"/>
        <v>20000</v>
      </c>
      <c r="G150" s="13" t="s">
        <v>17</v>
      </c>
      <c r="H150" s="152">
        <v>1</v>
      </c>
      <c r="I150" s="7"/>
    </row>
    <row r="151" spans="1:9" s="1" customFormat="1" ht="26.45" customHeight="1">
      <c r="A151" s="7">
        <v>14</v>
      </c>
      <c r="B151" s="213"/>
      <c r="C151" s="213"/>
      <c r="D151" s="167" t="s">
        <v>853</v>
      </c>
      <c r="E151" s="182">
        <v>20000</v>
      </c>
      <c r="F151" s="185">
        <f t="shared" si="3"/>
        <v>20000</v>
      </c>
      <c r="G151" s="13" t="s">
        <v>17</v>
      </c>
      <c r="H151" s="152">
        <v>1</v>
      </c>
      <c r="I151" s="7"/>
    </row>
    <row r="152" spans="1:9" s="1" customFormat="1" ht="26.45" customHeight="1">
      <c r="A152" s="149">
        <v>15</v>
      </c>
      <c r="B152" s="213"/>
      <c r="C152" s="213"/>
      <c r="D152" s="167" t="s">
        <v>854</v>
      </c>
      <c r="E152" s="182">
        <v>20000</v>
      </c>
      <c r="F152" s="185">
        <f t="shared" si="3"/>
        <v>20000</v>
      </c>
      <c r="G152" s="13" t="s">
        <v>17</v>
      </c>
      <c r="H152" s="152">
        <v>1</v>
      </c>
      <c r="I152" s="7"/>
    </row>
    <row r="153" spans="1:9" s="1" customFormat="1" ht="26.45" customHeight="1">
      <c r="A153" s="7">
        <v>16</v>
      </c>
      <c r="B153" s="213"/>
      <c r="C153" s="213"/>
      <c r="D153" s="167" t="s">
        <v>855</v>
      </c>
      <c r="E153" s="182">
        <v>20000</v>
      </c>
      <c r="F153" s="185">
        <f t="shared" si="3"/>
        <v>20000</v>
      </c>
      <c r="G153" s="13" t="s">
        <v>17</v>
      </c>
      <c r="H153" s="152">
        <v>1</v>
      </c>
      <c r="I153" s="7"/>
    </row>
    <row r="154" spans="1:9" s="1" customFormat="1" ht="26.45" customHeight="1">
      <c r="A154" s="149">
        <v>17</v>
      </c>
      <c r="B154" s="213"/>
      <c r="C154" s="213"/>
      <c r="D154" s="167" t="s">
        <v>856</v>
      </c>
      <c r="E154" s="182">
        <v>20000</v>
      </c>
      <c r="F154" s="185">
        <f t="shared" si="3"/>
        <v>20000</v>
      </c>
      <c r="G154" s="13" t="s">
        <v>17</v>
      </c>
      <c r="H154" s="152">
        <v>1</v>
      </c>
      <c r="I154" s="7"/>
    </row>
    <row r="155" spans="1:9" s="1" customFormat="1" ht="26.45" customHeight="1">
      <c r="A155" s="7">
        <v>18</v>
      </c>
      <c r="B155" s="213"/>
      <c r="C155" s="213"/>
      <c r="D155" s="167" t="s">
        <v>857</v>
      </c>
      <c r="E155" s="182">
        <v>20000</v>
      </c>
      <c r="F155" s="185">
        <f t="shared" si="3"/>
        <v>20000</v>
      </c>
      <c r="G155" s="13" t="s">
        <v>17</v>
      </c>
      <c r="H155" s="152">
        <v>1</v>
      </c>
      <c r="I155" s="7"/>
    </row>
    <row r="156" spans="1:9" s="1" customFormat="1" ht="26.45" customHeight="1">
      <c r="A156" s="149">
        <v>19</v>
      </c>
      <c r="B156" s="213"/>
      <c r="C156" s="213"/>
      <c r="D156" s="167" t="s">
        <v>858</v>
      </c>
      <c r="E156" s="182">
        <v>20000</v>
      </c>
      <c r="F156" s="185">
        <f t="shared" si="3"/>
        <v>20000</v>
      </c>
      <c r="G156" s="13" t="s">
        <v>17</v>
      </c>
      <c r="H156" s="152">
        <v>1</v>
      </c>
      <c r="I156" s="7"/>
    </row>
    <row r="157" spans="1:9" s="1" customFormat="1" ht="26.45" customHeight="1">
      <c r="A157" s="7">
        <v>20</v>
      </c>
      <c r="B157" s="213"/>
      <c r="C157" s="213"/>
      <c r="D157" s="167" t="s">
        <v>859</v>
      </c>
      <c r="E157" s="182">
        <v>20000</v>
      </c>
      <c r="F157" s="185">
        <f t="shared" si="3"/>
        <v>20000</v>
      </c>
      <c r="G157" s="13" t="s">
        <v>17</v>
      </c>
      <c r="H157" s="152">
        <v>1</v>
      </c>
      <c r="I157" s="7"/>
    </row>
    <row r="158" spans="1:9" s="1" customFormat="1" ht="26.45" customHeight="1">
      <c r="A158" s="149">
        <v>21</v>
      </c>
      <c r="B158" s="213"/>
      <c r="C158" s="213"/>
      <c r="D158" s="167" t="s">
        <v>860</v>
      </c>
      <c r="E158" s="182">
        <v>20000</v>
      </c>
      <c r="F158" s="185">
        <f t="shared" si="3"/>
        <v>20000</v>
      </c>
      <c r="G158" s="13" t="s">
        <v>17</v>
      </c>
      <c r="H158" s="152">
        <v>1</v>
      </c>
      <c r="I158" s="7"/>
    </row>
    <row r="159" spans="1:9" s="1" customFormat="1" ht="28.5" customHeight="1">
      <c r="A159" s="7">
        <v>22</v>
      </c>
      <c r="B159" s="213"/>
      <c r="C159" s="213"/>
      <c r="D159" s="167" t="s">
        <v>861</v>
      </c>
      <c r="E159" s="182">
        <v>20000</v>
      </c>
      <c r="F159" s="185">
        <f t="shared" si="3"/>
        <v>20000</v>
      </c>
      <c r="G159" s="13" t="s">
        <v>17</v>
      </c>
      <c r="H159" s="152">
        <v>1</v>
      </c>
      <c r="I159" s="7"/>
    </row>
    <row r="160" spans="1:9" s="1" customFormat="1" ht="26.45" customHeight="1">
      <c r="A160" s="149">
        <v>23</v>
      </c>
      <c r="B160" s="213"/>
      <c r="C160" s="213"/>
      <c r="D160" s="167" t="s">
        <v>862</v>
      </c>
      <c r="E160" s="182">
        <v>20000</v>
      </c>
      <c r="F160" s="185">
        <f t="shared" si="3"/>
        <v>20000</v>
      </c>
      <c r="G160" s="13" t="s">
        <v>17</v>
      </c>
      <c r="H160" s="152">
        <v>1</v>
      </c>
      <c r="I160" s="7"/>
    </row>
    <row r="161" spans="1:9" s="1" customFormat="1" ht="26.45" customHeight="1">
      <c r="A161" s="7">
        <v>24</v>
      </c>
      <c r="B161" s="213"/>
      <c r="C161" s="213"/>
      <c r="D161" s="167" t="s">
        <v>863</v>
      </c>
      <c r="E161" s="182">
        <v>20000</v>
      </c>
      <c r="F161" s="185">
        <f t="shared" si="3"/>
        <v>20000</v>
      </c>
      <c r="G161" s="13" t="s">
        <v>17</v>
      </c>
      <c r="H161" s="152">
        <v>1</v>
      </c>
      <c r="I161" s="7"/>
    </row>
    <row r="162" spans="1:9" s="1" customFormat="1" ht="26.45" customHeight="1">
      <c r="A162" s="149">
        <v>25</v>
      </c>
      <c r="B162" s="213"/>
      <c r="C162" s="213"/>
      <c r="D162" s="167" t="s">
        <v>864</v>
      </c>
      <c r="E162" s="182">
        <v>20000</v>
      </c>
      <c r="F162" s="185">
        <f t="shared" si="3"/>
        <v>20000</v>
      </c>
      <c r="G162" s="13" t="s">
        <v>17</v>
      </c>
      <c r="H162" s="152">
        <v>1</v>
      </c>
      <c r="I162" s="7"/>
    </row>
    <row r="163" spans="1:9" s="1" customFormat="1" ht="26.45" customHeight="1">
      <c r="A163" s="7">
        <v>26</v>
      </c>
      <c r="B163" s="213"/>
      <c r="C163" s="213"/>
      <c r="D163" s="167" t="s">
        <v>865</v>
      </c>
      <c r="E163" s="182">
        <v>20000</v>
      </c>
      <c r="F163" s="185">
        <f t="shared" si="3"/>
        <v>20000</v>
      </c>
      <c r="G163" s="13" t="s">
        <v>17</v>
      </c>
      <c r="H163" s="152">
        <v>1</v>
      </c>
      <c r="I163" s="7"/>
    </row>
    <row r="164" spans="1:9" s="1" customFormat="1" ht="26.45" customHeight="1">
      <c r="A164" s="149">
        <v>27</v>
      </c>
      <c r="B164" s="213"/>
      <c r="C164" s="213"/>
      <c r="D164" s="167" t="s">
        <v>866</v>
      </c>
      <c r="E164" s="182">
        <v>20000</v>
      </c>
      <c r="F164" s="185">
        <f t="shared" si="3"/>
        <v>20000</v>
      </c>
      <c r="G164" s="13" t="s">
        <v>17</v>
      </c>
      <c r="H164" s="152">
        <v>1</v>
      </c>
      <c r="I164" s="7"/>
    </row>
    <row r="165" spans="1:9" s="1" customFormat="1" ht="26.45" customHeight="1">
      <c r="A165" s="7">
        <v>28</v>
      </c>
      <c r="B165" s="213"/>
      <c r="C165" s="213"/>
      <c r="D165" s="167" t="s">
        <v>867</v>
      </c>
      <c r="E165" s="182">
        <v>20000</v>
      </c>
      <c r="F165" s="185">
        <f t="shared" si="3"/>
        <v>20000</v>
      </c>
      <c r="G165" s="13" t="s">
        <v>17</v>
      </c>
      <c r="H165" s="152">
        <v>1</v>
      </c>
      <c r="I165" s="7"/>
    </row>
    <row r="166" spans="1:9" s="1" customFormat="1" ht="26.45" customHeight="1">
      <c r="A166" s="149">
        <v>29</v>
      </c>
      <c r="B166" s="213"/>
      <c r="C166" s="213"/>
      <c r="D166" s="167" t="s">
        <v>868</v>
      </c>
      <c r="E166" s="182">
        <v>20000</v>
      </c>
      <c r="F166" s="185">
        <f t="shared" si="3"/>
        <v>20000</v>
      </c>
      <c r="G166" s="13" t="s">
        <v>17</v>
      </c>
      <c r="H166" s="152">
        <v>1</v>
      </c>
      <c r="I166" s="7"/>
    </row>
    <row r="167" spans="1:9" s="1" customFormat="1" ht="26.45" customHeight="1">
      <c r="A167" s="7">
        <v>30</v>
      </c>
      <c r="B167" s="213"/>
      <c r="C167" s="213"/>
      <c r="D167" s="167" t="s">
        <v>869</v>
      </c>
      <c r="E167" s="182">
        <v>20000</v>
      </c>
      <c r="F167" s="185">
        <f t="shared" si="3"/>
        <v>20000</v>
      </c>
      <c r="G167" s="13" t="s">
        <v>17</v>
      </c>
      <c r="H167" s="152">
        <v>1</v>
      </c>
      <c r="I167" s="7"/>
    </row>
    <row r="168" spans="1:9" s="1" customFormat="1" ht="26.45" customHeight="1">
      <c r="A168" s="149">
        <v>31</v>
      </c>
      <c r="B168" s="213"/>
      <c r="C168" s="213"/>
      <c r="D168" s="167" t="s">
        <v>869</v>
      </c>
      <c r="E168" s="182">
        <v>20000</v>
      </c>
      <c r="F168" s="185">
        <f t="shared" si="3"/>
        <v>20000</v>
      </c>
      <c r="G168" s="13" t="s">
        <v>17</v>
      </c>
      <c r="H168" s="152">
        <v>1</v>
      </c>
      <c r="I168" s="7"/>
    </row>
    <row r="169" spans="1:9" s="1" customFormat="1" ht="26.45" customHeight="1">
      <c r="A169" s="7">
        <v>32</v>
      </c>
      <c r="B169" s="213"/>
      <c r="C169" s="213"/>
      <c r="D169" s="167" t="s">
        <v>870</v>
      </c>
      <c r="E169" s="182">
        <v>20000</v>
      </c>
      <c r="F169" s="185">
        <f t="shared" si="3"/>
        <v>20000</v>
      </c>
      <c r="G169" s="13" t="s">
        <v>17</v>
      </c>
      <c r="H169" s="152">
        <v>1</v>
      </c>
      <c r="I169" s="7"/>
    </row>
    <row r="170" spans="1:9" s="1" customFormat="1" ht="26.45" customHeight="1">
      <c r="A170" s="149">
        <v>33</v>
      </c>
      <c r="B170" s="213"/>
      <c r="C170" s="213"/>
      <c r="D170" s="167" t="s">
        <v>871</v>
      </c>
      <c r="E170" s="182">
        <v>20000</v>
      </c>
      <c r="F170" s="185">
        <f t="shared" si="3"/>
        <v>20000</v>
      </c>
      <c r="G170" s="13" t="s">
        <v>17</v>
      </c>
      <c r="H170" s="152">
        <v>1</v>
      </c>
      <c r="I170" s="7"/>
    </row>
    <row r="171" spans="1:9" s="1" customFormat="1" ht="26.45" customHeight="1">
      <c r="A171" s="7">
        <v>34</v>
      </c>
      <c r="B171" s="213"/>
      <c r="C171" s="213"/>
      <c r="D171" s="167" t="s">
        <v>872</v>
      </c>
      <c r="E171" s="182">
        <v>20000</v>
      </c>
      <c r="F171" s="185">
        <f t="shared" si="3"/>
        <v>20000</v>
      </c>
      <c r="G171" s="13" t="s">
        <v>17</v>
      </c>
      <c r="H171" s="152">
        <v>1</v>
      </c>
      <c r="I171" s="7"/>
    </row>
    <row r="172" spans="1:9" s="1" customFormat="1" ht="26.45" customHeight="1">
      <c r="A172" s="149">
        <v>35</v>
      </c>
      <c r="B172" s="213"/>
      <c r="C172" s="213"/>
      <c r="D172" s="167" t="s">
        <v>873</v>
      </c>
      <c r="E172" s="182">
        <v>20000</v>
      </c>
      <c r="F172" s="185">
        <f t="shared" si="3"/>
        <v>20000</v>
      </c>
      <c r="G172" s="13" t="s">
        <v>17</v>
      </c>
      <c r="H172" s="152">
        <v>1</v>
      </c>
      <c r="I172" s="7"/>
    </row>
    <row r="173" spans="1:9" s="1" customFormat="1" ht="26.45" customHeight="1">
      <c r="A173" s="7">
        <v>36</v>
      </c>
      <c r="B173" s="213"/>
      <c r="C173" s="213"/>
      <c r="D173" s="167" t="s">
        <v>874</v>
      </c>
      <c r="E173" s="182">
        <v>20000</v>
      </c>
      <c r="F173" s="185">
        <f t="shared" si="3"/>
        <v>20000</v>
      </c>
      <c r="G173" s="13" t="s">
        <v>17</v>
      </c>
      <c r="H173" s="152">
        <v>1</v>
      </c>
      <c r="I173" s="7"/>
    </row>
    <row r="174" spans="1:9" s="1" customFormat="1" ht="15" customHeight="1">
      <c r="A174" s="217" t="s">
        <v>41</v>
      </c>
      <c r="B174" s="217"/>
      <c r="C174" s="217"/>
      <c r="D174" s="217"/>
      <c r="E174" s="185">
        <f>SUM(E138:E173)</f>
        <v>720000</v>
      </c>
      <c r="F174" s="185">
        <f>SUM(F138:F173)</f>
        <v>720000</v>
      </c>
      <c r="G174" s="7"/>
      <c r="H174" s="150"/>
      <c r="I174" s="7"/>
    </row>
    <row r="176" spans="1:9" s="1" customFormat="1" ht="39.75" customHeight="1">
      <c r="A176" s="5" t="s">
        <v>49</v>
      </c>
      <c r="B176" s="154" t="s">
        <v>50</v>
      </c>
      <c r="C176" s="154" t="s">
        <v>8</v>
      </c>
      <c r="D176" s="154" t="s">
        <v>51</v>
      </c>
      <c r="E176" s="154" t="s">
        <v>64</v>
      </c>
      <c r="F176" s="5" t="s">
        <v>1040</v>
      </c>
      <c r="G176" s="5" t="s">
        <v>1039</v>
      </c>
      <c r="H176" s="154" t="s">
        <v>65</v>
      </c>
      <c r="I176" s="7" t="s">
        <v>4</v>
      </c>
    </row>
    <row r="177" spans="1:9" s="1" customFormat="1" ht="25.5" customHeight="1">
      <c r="A177" s="7"/>
      <c r="B177" s="213" t="s">
        <v>58</v>
      </c>
      <c r="C177" s="213" t="s">
        <v>714</v>
      </c>
      <c r="D177" s="167" t="s">
        <v>775</v>
      </c>
      <c r="E177" s="7"/>
      <c r="F177" s="7"/>
      <c r="G177" s="7"/>
      <c r="H177" s="7"/>
      <c r="I177" s="7"/>
    </row>
    <row r="178" spans="1:9" s="1" customFormat="1" ht="28.5" customHeight="1">
      <c r="A178" s="7">
        <v>1</v>
      </c>
      <c r="B178" s="213"/>
      <c r="C178" s="213"/>
      <c r="D178" s="167" t="s">
        <v>776</v>
      </c>
      <c r="E178" s="182">
        <v>5552400</v>
      </c>
      <c r="F178" s="185">
        <f>E178</f>
        <v>5552400</v>
      </c>
      <c r="G178" s="13" t="s">
        <v>17</v>
      </c>
      <c r="H178" s="152">
        <v>1</v>
      </c>
      <c r="I178" s="7"/>
    </row>
    <row r="179" spans="1:9" s="1" customFormat="1" ht="33" customHeight="1">
      <c r="A179" s="7">
        <v>2</v>
      </c>
      <c r="B179" s="213"/>
      <c r="C179" s="213"/>
      <c r="D179" s="167" t="s">
        <v>777</v>
      </c>
      <c r="E179" s="182">
        <v>267600</v>
      </c>
      <c r="F179" s="185">
        <f>E179</f>
        <v>267600</v>
      </c>
      <c r="G179" s="13" t="s">
        <v>17</v>
      </c>
      <c r="H179" s="152">
        <v>1</v>
      </c>
      <c r="I179" s="7"/>
    </row>
    <row r="180" spans="1:9" s="1" customFormat="1" ht="24.75" customHeight="1">
      <c r="A180" s="7">
        <v>3</v>
      </c>
      <c r="B180" s="213"/>
      <c r="C180" s="213"/>
      <c r="D180" s="167" t="s">
        <v>1051</v>
      </c>
      <c r="E180" s="182">
        <v>20000</v>
      </c>
      <c r="F180" s="182">
        <v>20000</v>
      </c>
      <c r="G180" s="13" t="s">
        <v>17</v>
      </c>
      <c r="H180" s="152">
        <v>1</v>
      </c>
      <c r="I180" s="7"/>
    </row>
    <row r="181" spans="1:9">
      <c r="A181" s="87"/>
      <c r="B181" s="87"/>
      <c r="C181" s="87"/>
      <c r="D181" s="88" t="s">
        <v>41</v>
      </c>
      <c r="E181" s="89">
        <f>SUM(E178:E180)</f>
        <v>5840000</v>
      </c>
      <c r="F181" s="89">
        <f>SUM(F178:F180)</f>
        <v>5840000</v>
      </c>
      <c r="G181" s="87"/>
      <c r="H181" s="87"/>
      <c r="I181" s="87"/>
    </row>
    <row r="186" spans="1:9" s="1" customFormat="1" ht="43.5" customHeight="1">
      <c r="A186" s="5" t="s">
        <v>49</v>
      </c>
      <c r="B186" s="154" t="s">
        <v>50</v>
      </c>
      <c r="C186" s="154" t="s">
        <v>8</v>
      </c>
      <c r="D186" s="154" t="s">
        <v>51</v>
      </c>
      <c r="E186" s="154" t="s">
        <v>64</v>
      </c>
      <c r="F186" s="5" t="s">
        <v>1040</v>
      </c>
      <c r="G186" s="5" t="s">
        <v>1039</v>
      </c>
      <c r="H186" s="154" t="s">
        <v>65</v>
      </c>
      <c r="I186" s="7" t="s">
        <v>4</v>
      </c>
    </row>
    <row r="187" spans="1:9" s="1" customFormat="1" ht="17.25" customHeight="1">
      <c r="A187" s="7"/>
      <c r="B187" s="213" t="s">
        <v>58</v>
      </c>
      <c r="C187" s="213" t="s">
        <v>714</v>
      </c>
      <c r="D187" s="167" t="s">
        <v>778</v>
      </c>
      <c r="E187" s="7"/>
      <c r="F187" s="7"/>
      <c r="G187" s="7"/>
      <c r="H187" s="7"/>
      <c r="I187" s="7"/>
    </row>
    <row r="188" spans="1:9" s="1" customFormat="1" ht="17.25" customHeight="1">
      <c r="A188" s="7">
        <v>1</v>
      </c>
      <c r="B188" s="213"/>
      <c r="C188" s="213"/>
      <c r="D188" s="167" t="s">
        <v>779</v>
      </c>
      <c r="E188" s="182">
        <v>15000</v>
      </c>
      <c r="F188" s="185">
        <f>E188</f>
        <v>15000</v>
      </c>
      <c r="G188" s="13" t="s">
        <v>17</v>
      </c>
      <c r="H188" s="152">
        <v>1</v>
      </c>
      <c r="I188" s="7"/>
    </row>
    <row r="189" spans="1:9" s="1" customFormat="1" ht="17.25" customHeight="1">
      <c r="A189" s="7">
        <v>2</v>
      </c>
      <c r="B189" s="213"/>
      <c r="C189" s="213"/>
      <c r="D189" s="167" t="s">
        <v>780</v>
      </c>
      <c r="E189" s="182">
        <v>15000</v>
      </c>
      <c r="F189" s="185">
        <f t="shared" ref="F189:F247" si="4">E189</f>
        <v>15000</v>
      </c>
      <c r="G189" s="13" t="s">
        <v>17</v>
      </c>
      <c r="H189" s="152">
        <v>1</v>
      </c>
      <c r="I189" s="7"/>
    </row>
    <row r="190" spans="1:9" s="1" customFormat="1" ht="17.25" customHeight="1">
      <c r="A190" s="7">
        <v>3</v>
      </c>
      <c r="B190" s="213"/>
      <c r="C190" s="213"/>
      <c r="D190" s="167" t="s">
        <v>781</v>
      </c>
      <c r="E190" s="182">
        <v>15000</v>
      </c>
      <c r="F190" s="185">
        <f t="shared" si="4"/>
        <v>15000</v>
      </c>
      <c r="G190" s="13" t="s">
        <v>17</v>
      </c>
      <c r="H190" s="152">
        <v>1</v>
      </c>
      <c r="I190" s="7"/>
    </row>
    <row r="191" spans="1:9" ht="17.25" customHeight="1">
      <c r="A191" s="7">
        <v>4</v>
      </c>
      <c r="B191" s="213"/>
      <c r="C191" s="213"/>
      <c r="D191" s="167" t="s">
        <v>782</v>
      </c>
      <c r="E191" s="182">
        <v>15000</v>
      </c>
      <c r="F191" s="185">
        <f t="shared" si="4"/>
        <v>15000</v>
      </c>
      <c r="G191" s="13" t="s">
        <v>17</v>
      </c>
      <c r="H191" s="152">
        <v>1</v>
      </c>
      <c r="I191" s="87"/>
    </row>
    <row r="192" spans="1:9" ht="17.25" customHeight="1">
      <c r="A192" s="7">
        <v>5</v>
      </c>
      <c r="B192" s="213"/>
      <c r="C192" s="213"/>
      <c r="D192" s="167" t="s">
        <v>783</v>
      </c>
      <c r="E192" s="182">
        <v>15000</v>
      </c>
      <c r="F192" s="185">
        <f t="shared" si="4"/>
        <v>15000</v>
      </c>
      <c r="G192" s="13" t="s">
        <v>17</v>
      </c>
      <c r="H192" s="152">
        <v>1</v>
      </c>
      <c r="I192" s="87"/>
    </row>
    <row r="193" spans="1:9" ht="17.25" customHeight="1">
      <c r="A193" s="7">
        <v>6</v>
      </c>
      <c r="B193" s="213"/>
      <c r="C193" s="213"/>
      <c r="D193" s="167" t="s">
        <v>784</v>
      </c>
      <c r="E193" s="182">
        <v>15000</v>
      </c>
      <c r="F193" s="185">
        <f t="shared" si="4"/>
        <v>15000</v>
      </c>
      <c r="G193" s="13" t="s">
        <v>17</v>
      </c>
      <c r="H193" s="152">
        <v>1</v>
      </c>
      <c r="I193" s="87"/>
    </row>
    <row r="194" spans="1:9" ht="17.25" customHeight="1">
      <c r="A194" s="7">
        <v>7</v>
      </c>
      <c r="B194" s="213"/>
      <c r="C194" s="213"/>
      <c r="D194" s="167" t="s">
        <v>785</v>
      </c>
      <c r="E194" s="182">
        <v>15000</v>
      </c>
      <c r="F194" s="185">
        <f t="shared" si="4"/>
        <v>15000</v>
      </c>
      <c r="G194" s="13" t="s">
        <v>17</v>
      </c>
      <c r="H194" s="152">
        <v>1</v>
      </c>
      <c r="I194" s="87"/>
    </row>
    <row r="195" spans="1:9" ht="17.25" customHeight="1">
      <c r="A195" s="7">
        <v>8</v>
      </c>
      <c r="B195" s="213"/>
      <c r="C195" s="213"/>
      <c r="D195" s="167" t="s">
        <v>786</v>
      </c>
      <c r="E195" s="182">
        <v>15000</v>
      </c>
      <c r="F195" s="185">
        <f t="shared" si="4"/>
        <v>15000</v>
      </c>
      <c r="G195" s="13" t="s">
        <v>17</v>
      </c>
      <c r="H195" s="152">
        <v>1</v>
      </c>
      <c r="I195" s="87"/>
    </row>
    <row r="196" spans="1:9" ht="17.25" customHeight="1">
      <c r="A196" s="7">
        <v>9</v>
      </c>
      <c r="B196" s="213"/>
      <c r="C196" s="213"/>
      <c r="D196" s="167" t="s">
        <v>787</v>
      </c>
      <c r="E196" s="182">
        <v>15000</v>
      </c>
      <c r="F196" s="185">
        <f t="shared" si="4"/>
        <v>15000</v>
      </c>
      <c r="G196" s="13" t="s">
        <v>17</v>
      </c>
      <c r="H196" s="152">
        <v>1</v>
      </c>
      <c r="I196" s="87"/>
    </row>
    <row r="197" spans="1:9" ht="17.25" customHeight="1">
      <c r="A197" s="7">
        <v>10</v>
      </c>
      <c r="B197" s="213"/>
      <c r="C197" s="213"/>
      <c r="D197" s="167" t="s">
        <v>788</v>
      </c>
      <c r="E197" s="182">
        <v>15000</v>
      </c>
      <c r="F197" s="185">
        <f t="shared" si="4"/>
        <v>15000</v>
      </c>
      <c r="G197" s="13" t="s">
        <v>17</v>
      </c>
      <c r="H197" s="152">
        <v>1</v>
      </c>
      <c r="I197" s="87"/>
    </row>
    <row r="198" spans="1:9" ht="17.25" customHeight="1">
      <c r="A198" s="7">
        <v>11</v>
      </c>
      <c r="B198" s="213"/>
      <c r="C198" s="213"/>
      <c r="D198" s="167" t="s">
        <v>789</v>
      </c>
      <c r="E198" s="182">
        <v>15000</v>
      </c>
      <c r="F198" s="185">
        <f t="shared" si="4"/>
        <v>15000</v>
      </c>
      <c r="G198" s="13" t="s">
        <v>17</v>
      </c>
      <c r="H198" s="152">
        <v>1</v>
      </c>
      <c r="I198" s="87"/>
    </row>
    <row r="199" spans="1:9" ht="17.25" customHeight="1">
      <c r="A199" s="7">
        <v>12</v>
      </c>
      <c r="B199" s="213"/>
      <c r="C199" s="213"/>
      <c r="D199" s="167" t="s">
        <v>790</v>
      </c>
      <c r="E199" s="182">
        <v>15000</v>
      </c>
      <c r="F199" s="185">
        <f t="shared" si="4"/>
        <v>15000</v>
      </c>
      <c r="G199" s="13" t="s">
        <v>17</v>
      </c>
      <c r="H199" s="152">
        <v>1</v>
      </c>
      <c r="I199" s="87"/>
    </row>
    <row r="200" spans="1:9" ht="17.25" customHeight="1">
      <c r="A200" s="7">
        <v>13</v>
      </c>
      <c r="B200" s="213"/>
      <c r="C200" s="213"/>
      <c r="D200" s="167" t="s">
        <v>791</v>
      </c>
      <c r="E200" s="182">
        <v>15000</v>
      </c>
      <c r="F200" s="185">
        <f t="shared" si="4"/>
        <v>15000</v>
      </c>
      <c r="G200" s="13" t="s">
        <v>17</v>
      </c>
      <c r="H200" s="152">
        <v>1</v>
      </c>
      <c r="I200" s="87"/>
    </row>
    <row r="201" spans="1:9" ht="17.25" customHeight="1">
      <c r="A201" s="7">
        <v>14</v>
      </c>
      <c r="B201" s="213"/>
      <c r="C201" s="213"/>
      <c r="D201" s="167" t="s">
        <v>792</v>
      </c>
      <c r="E201" s="182">
        <v>15000</v>
      </c>
      <c r="F201" s="185">
        <f t="shared" si="4"/>
        <v>15000</v>
      </c>
      <c r="G201" s="13" t="s">
        <v>17</v>
      </c>
      <c r="H201" s="152">
        <v>1</v>
      </c>
      <c r="I201" s="87"/>
    </row>
    <row r="202" spans="1:9" ht="17.25" customHeight="1">
      <c r="A202" s="7">
        <v>15</v>
      </c>
      <c r="B202" s="213"/>
      <c r="C202" s="213"/>
      <c r="D202" s="167" t="s">
        <v>793</v>
      </c>
      <c r="E202" s="182">
        <v>15000</v>
      </c>
      <c r="F202" s="185">
        <f t="shared" si="4"/>
        <v>15000</v>
      </c>
      <c r="G202" s="13" t="s">
        <v>17</v>
      </c>
      <c r="H202" s="152">
        <v>1</v>
      </c>
      <c r="I202" s="87"/>
    </row>
    <row r="203" spans="1:9" ht="17.25" customHeight="1">
      <c r="A203" s="7">
        <v>16</v>
      </c>
      <c r="B203" s="213"/>
      <c r="C203" s="213"/>
      <c r="D203" s="167" t="s">
        <v>794</v>
      </c>
      <c r="E203" s="182">
        <v>15000</v>
      </c>
      <c r="F203" s="185">
        <f t="shared" si="4"/>
        <v>15000</v>
      </c>
      <c r="G203" s="13" t="s">
        <v>17</v>
      </c>
      <c r="H203" s="152">
        <v>1</v>
      </c>
      <c r="I203" s="87"/>
    </row>
    <row r="204" spans="1:9" ht="17.25" customHeight="1">
      <c r="A204" s="7">
        <v>17</v>
      </c>
      <c r="B204" s="213"/>
      <c r="C204" s="213"/>
      <c r="D204" s="167" t="s">
        <v>795</v>
      </c>
      <c r="E204" s="182">
        <v>15000</v>
      </c>
      <c r="F204" s="185">
        <f t="shared" si="4"/>
        <v>15000</v>
      </c>
      <c r="G204" s="13" t="s">
        <v>17</v>
      </c>
      <c r="H204" s="152">
        <v>1</v>
      </c>
      <c r="I204" s="87"/>
    </row>
    <row r="205" spans="1:9" ht="17.25" customHeight="1">
      <c r="A205" s="7">
        <v>18</v>
      </c>
      <c r="B205" s="213"/>
      <c r="C205" s="213"/>
      <c r="D205" s="167" t="s">
        <v>796</v>
      </c>
      <c r="E205" s="182">
        <v>15000</v>
      </c>
      <c r="F205" s="185">
        <f t="shared" si="4"/>
        <v>15000</v>
      </c>
      <c r="G205" s="13" t="s">
        <v>17</v>
      </c>
      <c r="H205" s="152">
        <v>1</v>
      </c>
      <c r="I205" s="87"/>
    </row>
    <row r="206" spans="1:9" ht="17.25" customHeight="1">
      <c r="A206" s="7">
        <v>19</v>
      </c>
      <c r="B206" s="213"/>
      <c r="C206" s="213"/>
      <c r="D206" s="167" t="s">
        <v>797</v>
      </c>
      <c r="E206" s="182">
        <v>15000</v>
      </c>
      <c r="F206" s="185">
        <f t="shared" si="4"/>
        <v>15000</v>
      </c>
      <c r="G206" s="13" t="s">
        <v>17</v>
      </c>
      <c r="H206" s="152">
        <v>1</v>
      </c>
      <c r="I206" s="87"/>
    </row>
    <row r="207" spans="1:9" ht="17.25" customHeight="1">
      <c r="A207" s="7">
        <v>20</v>
      </c>
      <c r="B207" s="213"/>
      <c r="C207" s="213"/>
      <c r="D207" s="167" t="s">
        <v>798</v>
      </c>
      <c r="E207" s="182">
        <v>15000</v>
      </c>
      <c r="F207" s="185">
        <f t="shared" si="4"/>
        <v>15000</v>
      </c>
      <c r="G207" s="13" t="s">
        <v>17</v>
      </c>
      <c r="H207" s="152">
        <v>1</v>
      </c>
      <c r="I207" s="87"/>
    </row>
    <row r="208" spans="1:9" ht="17.25" customHeight="1">
      <c r="A208" s="7">
        <v>21</v>
      </c>
      <c r="B208" s="213"/>
      <c r="C208" s="213"/>
      <c r="D208" s="167" t="s">
        <v>799</v>
      </c>
      <c r="E208" s="182">
        <v>15000</v>
      </c>
      <c r="F208" s="185">
        <f t="shared" si="4"/>
        <v>15000</v>
      </c>
      <c r="G208" s="13" t="s">
        <v>17</v>
      </c>
      <c r="H208" s="152">
        <v>1</v>
      </c>
      <c r="I208" s="87"/>
    </row>
    <row r="209" spans="1:9" ht="17.25" customHeight="1">
      <c r="A209" s="7">
        <v>22</v>
      </c>
      <c r="B209" s="213"/>
      <c r="C209" s="213"/>
      <c r="D209" s="167" t="s">
        <v>800</v>
      </c>
      <c r="E209" s="182">
        <v>15000</v>
      </c>
      <c r="F209" s="185">
        <f t="shared" si="4"/>
        <v>15000</v>
      </c>
      <c r="G209" s="13" t="s">
        <v>17</v>
      </c>
      <c r="H209" s="152">
        <v>1</v>
      </c>
      <c r="I209" s="87"/>
    </row>
    <row r="210" spans="1:9" ht="17.25" customHeight="1">
      <c r="A210" s="7">
        <v>23</v>
      </c>
      <c r="B210" s="213"/>
      <c r="C210" s="213"/>
      <c r="D210" s="167" t="s">
        <v>801</v>
      </c>
      <c r="E210" s="182">
        <v>15000</v>
      </c>
      <c r="F210" s="185">
        <f t="shared" si="4"/>
        <v>15000</v>
      </c>
      <c r="G210" s="13" t="s">
        <v>17</v>
      </c>
      <c r="H210" s="152">
        <v>1</v>
      </c>
      <c r="I210" s="87"/>
    </row>
    <row r="211" spans="1:9" ht="17.25" customHeight="1">
      <c r="A211" s="7">
        <v>24</v>
      </c>
      <c r="B211" s="213"/>
      <c r="C211" s="213"/>
      <c r="D211" s="167" t="s">
        <v>802</v>
      </c>
      <c r="E211" s="182">
        <v>15000</v>
      </c>
      <c r="F211" s="185">
        <f t="shared" si="4"/>
        <v>15000</v>
      </c>
      <c r="G211" s="13" t="s">
        <v>17</v>
      </c>
      <c r="H211" s="152">
        <v>1</v>
      </c>
      <c r="I211" s="87"/>
    </row>
    <row r="212" spans="1:9" ht="17.25" customHeight="1">
      <c r="A212" s="7">
        <v>25</v>
      </c>
      <c r="B212" s="213"/>
      <c r="C212" s="213"/>
      <c r="D212" s="167" t="s">
        <v>803</v>
      </c>
      <c r="E212" s="182">
        <v>15000</v>
      </c>
      <c r="F212" s="185">
        <f t="shared" si="4"/>
        <v>15000</v>
      </c>
      <c r="G212" s="13" t="s">
        <v>17</v>
      </c>
      <c r="H212" s="152">
        <v>1</v>
      </c>
      <c r="I212" s="87"/>
    </row>
    <row r="213" spans="1:9" ht="17.25" customHeight="1">
      <c r="A213" s="7">
        <v>26</v>
      </c>
      <c r="B213" s="213"/>
      <c r="C213" s="213"/>
      <c r="D213" s="167" t="s">
        <v>804</v>
      </c>
      <c r="E213" s="182">
        <v>15000</v>
      </c>
      <c r="F213" s="185">
        <f t="shared" si="4"/>
        <v>15000</v>
      </c>
      <c r="G213" s="13" t="s">
        <v>17</v>
      </c>
      <c r="H213" s="152">
        <v>1</v>
      </c>
      <c r="I213" s="87"/>
    </row>
    <row r="214" spans="1:9" ht="17.25" customHeight="1">
      <c r="A214" s="17">
        <v>27</v>
      </c>
      <c r="B214" s="315"/>
      <c r="C214" s="315"/>
      <c r="D214" s="64" t="s">
        <v>805</v>
      </c>
      <c r="E214" s="69">
        <v>15000</v>
      </c>
      <c r="F214" s="67">
        <f t="shared" si="4"/>
        <v>15000</v>
      </c>
      <c r="G214" s="13" t="s">
        <v>17</v>
      </c>
      <c r="H214" s="14">
        <v>1</v>
      </c>
      <c r="I214" s="87"/>
    </row>
    <row r="215" spans="1:9" ht="17.25" customHeight="1">
      <c r="A215" s="7">
        <v>28</v>
      </c>
      <c r="B215" s="316"/>
      <c r="C215" s="316"/>
      <c r="D215" s="64" t="s">
        <v>806</v>
      </c>
      <c r="E215" s="69">
        <v>15000</v>
      </c>
      <c r="F215" s="67">
        <f t="shared" si="4"/>
        <v>15000</v>
      </c>
      <c r="G215" s="13" t="s">
        <v>17</v>
      </c>
      <c r="H215" s="14">
        <v>1</v>
      </c>
      <c r="I215" s="87"/>
    </row>
    <row r="216" spans="1:9" ht="17.25" customHeight="1">
      <c r="A216" s="17">
        <v>29</v>
      </c>
      <c r="B216" s="316"/>
      <c r="C216" s="316"/>
      <c r="D216" s="64" t="s">
        <v>807</v>
      </c>
      <c r="E216" s="69">
        <v>15000</v>
      </c>
      <c r="F216" s="67">
        <f t="shared" si="4"/>
        <v>15000</v>
      </c>
      <c r="G216" s="13" t="s">
        <v>17</v>
      </c>
      <c r="H216" s="14">
        <v>1</v>
      </c>
      <c r="I216" s="87"/>
    </row>
    <row r="217" spans="1:9" ht="17.25" customHeight="1">
      <c r="A217" s="7">
        <v>30</v>
      </c>
      <c r="B217" s="316"/>
      <c r="C217" s="316"/>
      <c r="D217" s="64" t="s">
        <v>808</v>
      </c>
      <c r="E217" s="69">
        <v>15000</v>
      </c>
      <c r="F217" s="67">
        <f t="shared" si="4"/>
        <v>15000</v>
      </c>
      <c r="G217" s="13" t="s">
        <v>17</v>
      </c>
      <c r="H217" s="14">
        <v>1</v>
      </c>
      <c r="I217" s="87"/>
    </row>
    <row r="218" spans="1:9" ht="17.25" customHeight="1">
      <c r="A218" s="17">
        <v>31</v>
      </c>
      <c r="B218" s="316"/>
      <c r="C218" s="316"/>
      <c r="D218" s="64" t="s">
        <v>809</v>
      </c>
      <c r="E218" s="69">
        <v>15000</v>
      </c>
      <c r="F218" s="67">
        <f t="shared" si="4"/>
        <v>15000</v>
      </c>
      <c r="G218" s="13" t="s">
        <v>17</v>
      </c>
      <c r="H218" s="14">
        <v>1</v>
      </c>
      <c r="I218" s="87"/>
    </row>
    <row r="219" spans="1:9" ht="17.25" customHeight="1">
      <c r="A219" s="7">
        <v>32</v>
      </c>
      <c r="B219" s="316"/>
      <c r="C219" s="316"/>
      <c r="D219" s="64" t="s">
        <v>810</v>
      </c>
      <c r="E219" s="69">
        <v>15000</v>
      </c>
      <c r="F219" s="67">
        <f t="shared" si="4"/>
        <v>15000</v>
      </c>
      <c r="G219" s="13" t="s">
        <v>17</v>
      </c>
      <c r="H219" s="14">
        <v>1</v>
      </c>
      <c r="I219" s="87"/>
    </row>
    <row r="220" spans="1:9" ht="17.25" customHeight="1">
      <c r="A220" s="17">
        <v>33</v>
      </c>
      <c r="B220" s="316"/>
      <c r="C220" s="316"/>
      <c r="D220" s="64" t="s">
        <v>811</v>
      </c>
      <c r="E220" s="69">
        <v>15000</v>
      </c>
      <c r="F220" s="67">
        <f t="shared" si="4"/>
        <v>15000</v>
      </c>
      <c r="G220" s="13" t="s">
        <v>17</v>
      </c>
      <c r="H220" s="14">
        <v>1</v>
      </c>
      <c r="I220" s="87"/>
    </row>
    <row r="221" spans="1:9" ht="17.25" customHeight="1">
      <c r="A221" s="7">
        <v>34</v>
      </c>
      <c r="B221" s="316"/>
      <c r="C221" s="316"/>
      <c r="D221" s="64" t="s">
        <v>812</v>
      </c>
      <c r="E221" s="69">
        <v>15000</v>
      </c>
      <c r="F221" s="67">
        <f t="shared" si="4"/>
        <v>15000</v>
      </c>
      <c r="G221" s="13" t="s">
        <v>17</v>
      </c>
      <c r="H221" s="14">
        <v>1</v>
      </c>
      <c r="I221" s="87"/>
    </row>
    <row r="222" spans="1:9" ht="17.25" customHeight="1">
      <c r="A222" s="17">
        <v>35</v>
      </c>
      <c r="B222" s="316"/>
      <c r="C222" s="316"/>
      <c r="D222" s="64" t="s">
        <v>813</v>
      </c>
      <c r="E222" s="69">
        <v>15000</v>
      </c>
      <c r="F222" s="67">
        <f t="shared" si="4"/>
        <v>15000</v>
      </c>
      <c r="G222" s="13" t="s">
        <v>17</v>
      </c>
      <c r="H222" s="14">
        <v>1</v>
      </c>
      <c r="I222" s="87"/>
    </row>
    <row r="223" spans="1:9" ht="17.25" customHeight="1">
      <c r="A223" s="7">
        <v>36</v>
      </c>
      <c r="B223" s="316"/>
      <c r="C223" s="316"/>
      <c r="D223" s="64" t="s">
        <v>814</v>
      </c>
      <c r="E223" s="69">
        <v>15000</v>
      </c>
      <c r="F223" s="67">
        <f t="shared" si="4"/>
        <v>15000</v>
      </c>
      <c r="G223" s="13" t="s">
        <v>17</v>
      </c>
      <c r="H223" s="14">
        <v>1</v>
      </c>
      <c r="I223" s="87"/>
    </row>
    <row r="224" spans="1:9" ht="17.25" customHeight="1">
      <c r="A224" s="17">
        <v>37</v>
      </c>
      <c r="B224" s="316"/>
      <c r="C224" s="316"/>
      <c r="D224" s="64" t="s">
        <v>815</v>
      </c>
      <c r="E224" s="69">
        <v>15000</v>
      </c>
      <c r="F224" s="67">
        <f t="shared" si="4"/>
        <v>15000</v>
      </c>
      <c r="G224" s="13" t="s">
        <v>17</v>
      </c>
      <c r="H224" s="14">
        <v>1</v>
      </c>
      <c r="I224" s="87"/>
    </row>
    <row r="225" spans="1:9" ht="17.25" customHeight="1">
      <c r="A225" s="7">
        <v>38</v>
      </c>
      <c r="B225" s="316"/>
      <c r="C225" s="316"/>
      <c r="D225" s="64" t="s">
        <v>816</v>
      </c>
      <c r="E225" s="69">
        <v>15000</v>
      </c>
      <c r="F225" s="67">
        <f t="shared" si="4"/>
        <v>15000</v>
      </c>
      <c r="G225" s="13" t="s">
        <v>17</v>
      </c>
      <c r="H225" s="14">
        <v>1</v>
      </c>
      <c r="I225" s="87"/>
    </row>
    <row r="226" spans="1:9" ht="17.25" customHeight="1">
      <c r="A226" s="17">
        <v>39</v>
      </c>
      <c r="B226" s="316"/>
      <c r="C226" s="316"/>
      <c r="D226" s="64" t="s">
        <v>817</v>
      </c>
      <c r="E226" s="69">
        <v>15000</v>
      </c>
      <c r="F226" s="67">
        <f t="shared" si="4"/>
        <v>15000</v>
      </c>
      <c r="G226" s="13" t="s">
        <v>17</v>
      </c>
      <c r="H226" s="14">
        <v>1</v>
      </c>
      <c r="I226" s="87"/>
    </row>
    <row r="227" spans="1:9" ht="17.25" customHeight="1">
      <c r="A227" s="7">
        <v>40</v>
      </c>
      <c r="B227" s="316"/>
      <c r="C227" s="316"/>
      <c r="D227" s="64" t="s">
        <v>818</v>
      </c>
      <c r="E227" s="69">
        <v>15000</v>
      </c>
      <c r="F227" s="67">
        <f t="shared" si="4"/>
        <v>15000</v>
      </c>
      <c r="G227" s="13" t="s">
        <v>17</v>
      </c>
      <c r="H227" s="14">
        <v>1</v>
      </c>
      <c r="I227" s="87"/>
    </row>
    <row r="228" spans="1:9" ht="17.25" customHeight="1">
      <c r="A228" s="17">
        <v>41</v>
      </c>
      <c r="B228" s="316"/>
      <c r="C228" s="316"/>
      <c r="D228" s="64" t="s">
        <v>819</v>
      </c>
      <c r="E228" s="69">
        <v>15000</v>
      </c>
      <c r="F228" s="67">
        <f t="shared" si="4"/>
        <v>15000</v>
      </c>
      <c r="G228" s="13" t="s">
        <v>17</v>
      </c>
      <c r="H228" s="14">
        <v>1</v>
      </c>
      <c r="I228" s="87"/>
    </row>
    <row r="229" spans="1:9" ht="17.25" customHeight="1">
      <c r="A229" s="7">
        <v>42</v>
      </c>
      <c r="B229" s="316"/>
      <c r="C229" s="316"/>
      <c r="D229" s="64" t="s">
        <v>820</v>
      </c>
      <c r="E229" s="69">
        <v>15000</v>
      </c>
      <c r="F229" s="67">
        <f t="shared" si="4"/>
        <v>15000</v>
      </c>
      <c r="G229" s="13" t="s">
        <v>17</v>
      </c>
      <c r="H229" s="14">
        <v>1</v>
      </c>
      <c r="I229" s="87"/>
    </row>
    <row r="230" spans="1:9" ht="17.25" customHeight="1">
      <c r="A230" s="17">
        <v>43</v>
      </c>
      <c r="B230" s="316"/>
      <c r="C230" s="316"/>
      <c r="D230" s="64" t="s">
        <v>821</v>
      </c>
      <c r="E230" s="69">
        <v>15000</v>
      </c>
      <c r="F230" s="67">
        <f t="shared" si="4"/>
        <v>15000</v>
      </c>
      <c r="G230" s="13" t="s">
        <v>17</v>
      </c>
      <c r="H230" s="14">
        <v>1</v>
      </c>
      <c r="I230" s="87"/>
    </row>
    <row r="231" spans="1:9" ht="17.25" customHeight="1">
      <c r="A231" s="7">
        <v>44</v>
      </c>
      <c r="B231" s="316"/>
      <c r="C231" s="316"/>
      <c r="D231" s="64" t="s">
        <v>822</v>
      </c>
      <c r="E231" s="69">
        <v>15000</v>
      </c>
      <c r="F231" s="67">
        <f t="shared" si="4"/>
        <v>15000</v>
      </c>
      <c r="G231" s="13" t="s">
        <v>17</v>
      </c>
      <c r="H231" s="14">
        <v>1</v>
      </c>
      <c r="I231" s="87"/>
    </row>
    <row r="232" spans="1:9" ht="17.25" customHeight="1">
      <c r="A232" s="17">
        <v>45</v>
      </c>
      <c r="B232" s="316"/>
      <c r="C232" s="316"/>
      <c r="D232" s="64" t="s">
        <v>823</v>
      </c>
      <c r="E232" s="69">
        <v>15000</v>
      </c>
      <c r="F232" s="67">
        <f t="shared" si="4"/>
        <v>15000</v>
      </c>
      <c r="G232" s="13" t="s">
        <v>17</v>
      </c>
      <c r="H232" s="14">
        <v>1</v>
      </c>
      <c r="I232" s="87"/>
    </row>
    <row r="233" spans="1:9" ht="17.25" customHeight="1">
      <c r="A233" s="7">
        <v>46</v>
      </c>
      <c r="B233" s="316"/>
      <c r="C233" s="316"/>
      <c r="D233" s="64" t="s">
        <v>824</v>
      </c>
      <c r="E233" s="69">
        <v>15000</v>
      </c>
      <c r="F233" s="67">
        <f t="shared" si="4"/>
        <v>15000</v>
      </c>
      <c r="G233" s="13" t="s">
        <v>17</v>
      </c>
      <c r="H233" s="14">
        <v>1</v>
      </c>
      <c r="I233" s="87"/>
    </row>
    <row r="234" spans="1:9" ht="17.25" customHeight="1">
      <c r="A234" s="17">
        <v>47</v>
      </c>
      <c r="B234" s="316"/>
      <c r="C234" s="316"/>
      <c r="D234" s="64" t="s">
        <v>825</v>
      </c>
      <c r="E234" s="69">
        <v>15000</v>
      </c>
      <c r="F234" s="67">
        <f t="shared" si="4"/>
        <v>15000</v>
      </c>
      <c r="G234" s="13" t="s">
        <v>17</v>
      </c>
      <c r="H234" s="14">
        <v>1</v>
      </c>
      <c r="I234" s="87"/>
    </row>
    <row r="235" spans="1:9" ht="17.25" customHeight="1">
      <c r="A235" s="7">
        <v>48</v>
      </c>
      <c r="B235" s="316"/>
      <c r="C235" s="316"/>
      <c r="D235" s="64" t="s">
        <v>826</v>
      </c>
      <c r="E235" s="69">
        <v>15000</v>
      </c>
      <c r="F235" s="67">
        <f t="shared" si="4"/>
        <v>15000</v>
      </c>
      <c r="G235" s="13" t="s">
        <v>17</v>
      </c>
      <c r="H235" s="14">
        <v>1</v>
      </c>
      <c r="I235" s="87"/>
    </row>
    <row r="236" spans="1:9" ht="17.25" customHeight="1">
      <c r="A236" s="17">
        <v>49</v>
      </c>
      <c r="B236" s="316"/>
      <c r="C236" s="316"/>
      <c r="D236" s="64" t="s">
        <v>829</v>
      </c>
      <c r="E236" s="69">
        <v>15000</v>
      </c>
      <c r="F236" s="67">
        <f t="shared" si="4"/>
        <v>15000</v>
      </c>
      <c r="G236" s="13" t="s">
        <v>17</v>
      </c>
      <c r="H236" s="14">
        <v>1</v>
      </c>
      <c r="I236" s="87"/>
    </row>
    <row r="237" spans="1:9" ht="17.25" customHeight="1">
      <c r="A237" s="7">
        <v>50</v>
      </c>
      <c r="B237" s="316"/>
      <c r="C237" s="316"/>
      <c r="D237" s="64" t="s">
        <v>827</v>
      </c>
      <c r="E237" s="69">
        <v>15000</v>
      </c>
      <c r="F237" s="67">
        <f t="shared" si="4"/>
        <v>15000</v>
      </c>
      <c r="G237" s="13" t="s">
        <v>17</v>
      </c>
      <c r="H237" s="14">
        <v>1</v>
      </c>
      <c r="I237" s="87"/>
    </row>
    <row r="238" spans="1:9" ht="17.25" customHeight="1">
      <c r="A238" s="17">
        <v>51</v>
      </c>
      <c r="B238" s="316"/>
      <c r="C238" s="316"/>
      <c r="D238" s="64" t="s">
        <v>828</v>
      </c>
      <c r="E238" s="69">
        <v>15000</v>
      </c>
      <c r="F238" s="67">
        <f t="shared" si="4"/>
        <v>15000</v>
      </c>
      <c r="G238" s="13" t="s">
        <v>17</v>
      </c>
      <c r="H238" s="14">
        <v>1</v>
      </c>
      <c r="I238" s="87"/>
    </row>
    <row r="239" spans="1:9" ht="17.25" customHeight="1">
      <c r="A239" s="7">
        <v>52</v>
      </c>
      <c r="B239" s="316"/>
      <c r="C239" s="316"/>
      <c r="D239" s="64" t="s">
        <v>830</v>
      </c>
      <c r="E239" s="69">
        <v>15000</v>
      </c>
      <c r="F239" s="67">
        <f t="shared" si="4"/>
        <v>15000</v>
      </c>
      <c r="G239" s="13" t="s">
        <v>17</v>
      </c>
      <c r="H239" s="14">
        <v>1</v>
      </c>
      <c r="I239" s="87"/>
    </row>
    <row r="240" spans="1:9" ht="17.25" customHeight="1">
      <c r="A240" s="17">
        <v>53</v>
      </c>
      <c r="B240" s="316"/>
      <c r="C240" s="316"/>
      <c r="D240" s="64" t="s">
        <v>831</v>
      </c>
      <c r="E240" s="69">
        <v>15000</v>
      </c>
      <c r="F240" s="67">
        <f t="shared" si="4"/>
        <v>15000</v>
      </c>
      <c r="G240" s="13" t="s">
        <v>17</v>
      </c>
      <c r="H240" s="14">
        <v>1</v>
      </c>
      <c r="I240" s="87"/>
    </row>
    <row r="241" spans="1:9" ht="17.25" customHeight="1">
      <c r="A241" s="7">
        <v>54</v>
      </c>
      <c r="B241" s="316"/>
      <c r="C241" s="316"/>
      <c r="D241" s="64" t="s">
        <v>832</v>
      </c>
      <c r="E241" s="69">
        <v>15000</v>
      </c>
      <c r="F241" s="67">
        <f t="shared" si="4"/>
        <v>15000</v>
      </c>
      <c r="G241" s="13" t="s">
        <v>17</v>
      </c>
      <c r="H241" s="14">
        <v>1</v>
      </c>
      <c r="I241" s="87"/>
    </row>
    <row r="242" spans="1:9" ht="17.25" customHeight="1">
      <c r="A242" s="17">
        <v>55</v>
      </c>
      <c r="B242" s="316"/>
      <c r="C242" s="316"/>
      <c r="D242" s="64" t="s">
        <v>833</v>
      </c>
      <c r="E242" s="69">
        <v>15000</v>
      </c>
      <c r="F242" s="67">
        <f t="shared" si="4"/>
        <v>15000</v>
      </c>
      <c r="G242" s="13" t="s">
        <v>17</v>
      </c>
      <c r="H242" s="14">
        <v>1</v>
      </c>
      <c r="I242" s="87"/>
    </row>
    <row r="243" spans="1:9" ht="17.25" customHeight="1">
      <c r="A243" s="7">
        <v>56</v>
      </c>
      <c r="B243" s="317"/>
      <c r="C243" s="317"/>
      <c r="D243" s="64" t="s">
        <v>834</v>
      </c>
      <c r="E243" s="69">
        <v>15000</v>
      </c>
      <c r="F243" s="67">
        <f t="shared" si="4"/>
        <v>15000</v>
      </c>
      <c r="G243" s="13" t="s">
        <v>17</v>
      </c>
      <c r="H243" s="14">
        <v>1</v>
      </c>
      <c r="I243" s="87"/>
    </row>
    <row r="244" spans="1:9" ht="17.25" customHeight="1">
      <c r="A244" s="17">
        <v>57</v>
      </c>
      <c r="B244" s="315"/>
      <c r="C244" s="315"/>
      <c r="D244" s="64" t="s">
        <v>835</v>
      </c>
      <c r="E244" s="69">
        <v>15000</v>
      </c>
      <c r="F244" s="67">
        <f t="shared" si="4"/>
        <v>15000</v>
      </c>
      <c r="G244" s="13" t="s">
        <v>17</v>
      </c>
      <c r="H244" s="14">
        <v>1</v>
      </c>
      <c r="I244" s="87"/>
    </row>
    <row r="245" spans="1:9" ht="17.25" customHeight="1">
      <c r="A245" s="7">
        <v>58</v>
      </c>
      <c r="B245" s="316"/>
      <c r="C245" s="316"/>
      <c r="D245" s="64" t="s">
        <v>836</v>
      </c>
      <c r="E245" s="69">
        <v>15000</v>
      </c>
      <c r="F245" s="67">
        <f t="shared" si="4"/>
        <v>15000</v>
      </c>
      <c r="G245" s="13" t="s">
        <v>17</v>
      </c>
      <c r="H245" s="14">
        <v>1</v>
      </c>
      <c r="I245" s="87"/>
    </row>
    <row r="246" spans="1:9" ht="17.25" customHeight="1">
      <c r="A246" s="17">
        <v>59</v>
      </c>
      <c r="B246" s="316"/>
      <c r="C246" s="316"/>
      <c r="D246" s="64" t="s">
        <v>837</v>
      </c>
      <c r="E246" s="69">
        <v>15000</v>
      </c>
      <c r="F246" s="67">
        <f t="shared" si="4"/>
        <v>15000</v>
      </c>
      <c r="G246" s="13" t="s">
        <v>17</v>
      </c>
      <c r="H246" s="14">
        <v>1</v>
      </c>
      <c r="I246" s="87"/>
    </row>
    <row r="247" spans="1:9" ht="17.25" customHeight="1">
      <c r="A247" s="7">
        <v>60</v>
      </c>
      <c r="B247" s="317"/>
      <c r="C247" s="317"/>
      <c r="D247" s="64" t="s">
        <v>838</v>
      </c>
      <c r="E247" s="69">
        <v>15000</v>
      </c>
      <c r="F247" s="67">
        <f t="shared" si="4"/>
        <v>15000</v>
      </c>
      <c r="G247" s="13" t="s">
        <v>17</v>
      </c>
      <c r="H247" s="14">
        <v>1</v>
      </c>
      <c r="I247" s="87"/>
    </row>
    <row r="248" spans="1:9">
      <c r="A248" s="242" t="s">
        <v>41</v>
      </c>
      <c r="B248" s="243"/>
      <c r="C248" s="243"/>
      <c r="D248" s="244"/>
      <c r="E248" s="89">
        <f>SUM(E188:E247)</f>
        <v>900000</v>
      </c>
      <c r="F248" s="89">
        <f>SUM(F188:F247)</f>
        <v>900000</v>
      </c>
      <c r="G248" s="87"/>
      <c r="H248" s="87"/>
      <c r="I248" s="87"/>
    </row>
  </sheetData>
  <mergeCells count="35">
    <mergeCell ref="B244:B247"/>
    <mergeCell ref="C244:C247"/>
    <mergeCell ref="B165:B173"/>
    <mergeCell ref="C165:C173"/>
    <mergeCell ref="B187:B213"/>
    <mergeCell ref="C187:C213"/>
    <mergeCell ref="B214:B243"/>
    <mergeCell ref="C214:C243"/>
    <mergeCell ref="B127:B134"/>
    <mergeCell ref="C127:C134"/>
    <mergeCell ref="B137:B145"/>
    <mergeCell ref="C137:C145"/>
    <mergeCell ref="B146:B164"/>
    <mergeCell ref="C146:C164"/>
    <mergeCell ref="C74:C90"/>
    <mergeCell ref="B91:B108"/>
    <mergeCell ref="C91:C108"/>
    <mergeCell ref="B109:B126"/>
    <mergeCell ref="C109:C126"/>
    <mergeCell ref="A248:D248"/>
    <mergeCell ref="A1:H1"/>
    <mergeCell ref="A71:D71"/>
    <mergeCell ref="A135:D135"/>
    <mergeCell ref="A174:D174"/>
    <mergeCell ref="C177:C180"/>
    <mergeCell ref="B177:B180"/>
    <mergeCell ref="B4:B19"/>
    <mergeCell ref="C3:C19"/>
    <mergeCell ref="B20:B37"/>
    <mergeCell ref="C20:C37"/>
    <mergeCell ref="B38:B55"/>
    <mergeCell ref="C38:C55"/>
    <mergeCell ref="B56:B70"/>
    <mergeCell ref="C56:C70"/>
    <mergeCell ref="B74:B9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topLeftCell="A7" workbookViewId="0">
      <selection activeCell="D3" sqref="D3"/>
    </sheetView>
  </sheetViews>
  <sheetFormatPr defaultRowHeight="12.75"/>
  <cols>
    <col min="1" max="1" width="3.7109375" style="2" customWidth="1"/>
    <col min="2" max="2" width="16.5703125" style="2" customWidth="1"/>
    <col min="3" max="3" width="9.140625" style="2" customWidth="1"/>
    <col min="4" max="4" width="49" style="2" customWidth="1"/>
    <col min="5" max="5" width="19.85546875" style="2" customWidth="1"/>
    <col min="6" max="6" width="13.5703125" style="2" customWidth="1"/>
    <col min="7" max="7" width="16.28515625" style="2" customWidth="1"/>
    <col min="8" max="8" width="13.7109375" style="2" customWidth="1"/>
    <col min="9" max="9" width="8" style="2" customWidth="1"/>
    <col min="10" max="10" width="9" style="2" customWidth="1"/>
    <col min="11" max="16384" width="9.140625" style="2"/>
  </cols>
  <sheetData>
    <row r="1" spans="1:10" s="1" customFormat="1" ht="19.5" customHeight="1">
      <c r="A1" s="207" t="s">
        <v>1047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" customFormat="1" ht="40.5" customHeight="1">
      <c r="A2" s="61" t="s">
        <v>9</v>
      </c>
      <c r="B2" s="61" t="s">
        <v>50</v>
      </c>
      <c r="C2" s="61" t="s">
        <v>8</v>
      </c>
      <c r="D2" s="15" t="s">
        <v>51</v>
      </c>
      <c r="E2" s="61" t="s">
        <v>13</v>
      </c>
      <c r="F2" s="61" t="s">
        <v>64</v>
      </c>
      <c r="G2" s="5" t="s">
        <v>1040</v>
      </c>
      <c r="H2" s="5" t="s">
        <v>1039</v>
      </c>
      <c r="I2" s="61" t="s">
        <v>3</v>
      </c>
      <c r="J2" s="61" t="s">
        <v>4</v>
      </c>
    </row>
    <row r="3" spans="1:10" ht="28.5" customHeight="1">
      <c r="A3" s="245">
        <v>1</v>
      </c>
      <c r="B3" s="245" t="s">
        <v>1038</v>
      </c>
      <c r="C3" s="245" t="s">
        <v>0</v>
      </c>
      <c r="D3" s="76" t="s">
        <v>11</v>
      </c>
      <c r="E3" s="250" t="s">
        <v>1044</v>
      </c>
      <c r="F3" s="261">
        <f>20*100000</f>
        <v>2000000</v>
      </c>
      <c r="G3" s="255">
        <f>20*50000</f>
        <v>1000000</v>
      </c>
      <c r="H3" s="211" t="s">
        <v>17</v>
      </c>
      <c r="I3" s="248">
        <v>0.5</v>
      </c>
      <c r="J3" s="211"/>
    </row>
    <row r="4" spans="1:10" ht="27.75" customHeight="1">
      <c r="A4" s="246"/>
      <c r="B4" s="246"/>
      <c r="C4" s="246"/>
      <c r="D4" s="59" t="s">
        <v>12</v>
      </c>
      <c r="E4" s="252"/>
      <c r="F4" s="262"/>
      <c r="G4" s="263"/>
      <c r="H4" s="247"/>
      <c r="I4" s="249"/>
      <c r="J4" s="223"/>
    </row>
    <row r="5" spans="1:10" ht="43.5" customHeight="1">
      <c r="A5" s="247"/>
      <c r="B5" s="247"/>
      <c r="C5" s="247"/>
      <c r="D5" s="59" t="s">
        <v>14</v>
      </c>
      <c r="E5" s="46" t="s">
        <v>1162</v>
      </c>
      <c r="F5" s="83">
        <f>49*20000</f>
        <v>980000</v>
      </c>
      <c r="G5" s="83">
        <f>F5</f>
        <v>980000</v>
      </c>
      <c r="H5" s="55" t="s">
        <v>17</v>
      </c>
      <c r="I5" s="47">
        <v>1</v>
      </c>
      <c r="J5" s="74" t="s">
        <v>38</v>
      </c>
    </row>
    <row r="6" spans="1:10" s="1" customFormat="1" ht="17.25" customHeight="1">
      <c r="D6" s="110" t="s">
        <v>41</v>
      </c>
      <c r="E6" s="48"/>
      <c r="F6" s="75">
        <f>SUM(F3:F5)</f>
        <v>2980000</v>
      </c>
      <c r="G6" s="82"/>
      <c r="H6" s="7"/>
      <c r="I6" s="7"/>
    </row>
    <row r="7" spans="1:10" s="1" customFormat="1" ht="39" customHeight="1">
      <c r="A7" s="61" t="s">
        <v>9</v>
      </c>
      <c r="B7" s="61" t="s">
        <v>50</v>
      </c>
      <c r="C7" s="61" t="s">
        <v>8</v>
      </c>
      <c r="D7" s="15" t="s">
        <v>51</v>
      </c>
      <c r="E7" s="61" t="s">
        <v>13</v>
      </c>
      <c r="F7" s="61" t="s">
        <v>64</v>
      </c>
      <c r="G7" s="5" t="s">
        <v>1046</v>
      </c>
      <c r="H7" s="5" t="s">
        <v>1039</v>
      </c>
      <c r="I7" s="61" t="s">
        <v>3</v>
      </c>
      <c r="J7" s="61" t="s">
        <v>4</v>
      </c>
    </row>
    <row r="8" spans="1:10" ht="36" customHeight="1">
      <c r="A8" s="245">
        <v>1</v>
      </c>
      <c r="B8" s="245" t="s">
        <v>1038</v>
      </c>
      <c r="C8" s="245" t="s">
        <v>0</v>
      </c>
      <c r="D8" s="76" t="s">
        <v>1045</v>
      </c>
      <c r="E8" s="250" t="s">
        <v>1044</v>
      </c>
      <c r="F8" s="254">
        <f>20*50000</f>
        <v>1000000</v>
      </c>
      <c r="G8" s="255">
        <f>F8</f>
        <v>1000000</v>
      </c>
      <c r="H8" s="213" t="s">
        <v>17</v>
      </c>
      <c r="I8" s="253">
        <v>1</v>
      </c>
      <c r="J8" s="259" t="s">
        <v>16</v>
      </c>
    </row>
    <row r="9" spans="1:10" ht="27" customHeight="1">
      <c r="A9" s="246"/>
      <c r="B9" s="247"/>
      <c r="C9" s="246"/>
      <c r="D9" s="57" t="s">
        <v>15</v>
      </c>
      <c r="E9" s="252"/>
      <c r="F9" s="254"/>
      <c r="G9" s="256"/>
      <c r="H9" s="241"/>
      <c r="I9" s="253"/>
      <c r="J9" s="260"/>
    </row>
    <row r="10" spans="1:10" s="1" customFormat="1" ht="19.5" customHeight="1">
      <c r="A10" s="7"/>
      <c r="B10" s="7"/>
      <c r="C10" s="7"/>
      <c r="D10" s="110" t="s">
        <v>41</v>
      </c>
      <c r="E10" s="7"/>
      <c r="F10" s="49">
        <f>SUM(F8)</f>
        <v>1000000</v>
      </c>
      <c r="G10" s="85">
        <f>SUM(G8)</f>
        <v>1000000</v>
      </c>
      <c r="H10" s="80"/>
      <c r="I10" s="80"/>
      <c r="J10" s="80"/>
    </row>
    <row r="11" spans="1:10">
      <c r="A11" s="43"/>
      <c r="B11" s="43"/>
      <c r="C11" s="43"/>
      <c r="D11" s="43"/>
      <c r="E11" s="43"/>
      <c r="F11" s="50"/>
      <c r="G11" s="43"/>
      <c r="H11" s="43"/>
      <c r="I11" s="43"/>
      <c r="J11" s="43"/>
    </row>
    <row r="12" spans="1:10" s="1" customFormat="1" ht="45" customHeight="1">
      <c r="A12" s="61" t="s">
        <v>9</v>
      </c>
      <c r="B12" s="61" t="s">
        <v>50</v>
      </c>
      <c r="C12" s="61" t="s">
        <v>8</v>
      </c>
      <c r="D12" s="15" t="s">
        <v>51</v>
      </c>
      <c r="E12" s="61" t="s">
        <v>13</v>
      </c>
      <c r="F12" s="61" t="s">
        <v>64</v>
      </c>
      <c r="G12" s="5" t="s">
        <v>1040</v>
      </c>
      <c r="H12" s="5" t="s">
        <v>1039</v>
      </c>
      <c r="I12" s="61" t="s">
        <v>3</v>
      </c>
      <c r="J12" s="61" t="s">
        <v>4</v>
      </c>
    </row>
    <row r="13" spans="1:10" ht="21" customHeight="1">
      <c r="A13" s="17">
        <v>1</v>
      </c>
      <c r="B13" s="245" t="s">
        <v>1038</v>
      </c>
      <c r="C13" s="241" t="s">
        <v>0</v>
      </c>
      <c r="D13" s="77" t="s">
        <v>5</v>
      </c>
      <c r="E13" s="250" t="s">
        <v>1</v>
      </c>
      <c r="F13" s="78"/>
      <c r="G13" s="78"/>
      <c r="H13" s="79"/>
      <c r="I13" s="78"/>
      <c r="J13" s="78"/>
    </row>
    <row r="14" spans="1:10" s="1" customFormat="1" ht="27.75" customHeight="1">
      <c r="A14" s="45"/>
      <c r="B14" s="246"/>
      <c r="C14" s="241"/>
      <c r="D14" s="59" t="s">
        <v>7</v>
      </c>
      <c r="E14" s="251"/>
      <c r="F14" s="257">
        <v>11610000</v>
      </c>
      <c r="G14" s="257">
        <v>11610000</v>
      </c>
      <c r="H14" s="241" t="s">
        <v>17</v>
      </c>
      <c r="I14" s="258">
        <v>1</v>
      </c>
      <c r="J14" s="241"/>
    </row>
    <row r="15" spans="1:10" s="1" customFormat="1" ht="21.75" customHeight="1">
      <c r="A15" s="45"/>
      <c r="B15" s="246"/>
      <c r="C15" s="241"/>
      <c r="D15" s="59" t="s">
        <v>10</v>
      </c>
      <c r="E15" s="252"/>
      <c r="F15" s="257"/>
      <c r="G15" s="257"/>
      <c r="H15" s="241"/>
      <c r="I15" s="258"/>
      <c r="J15" s="241"/>
    </row>
    <row r="16" spans="1:10" s="1" customFormat="1" ht="21" customHeight="1">
      <c r="A16" s="45">
        <v>2</v>
      </c>
      <c r="B16" s="246"/>
      <c r="C16" s="241"/>
      <c r="D16" s="59" t="s">
        <v>6</v>
      </c>
      <c r="E16" s="250" t="s">
        <v>1</v>
      </c>
      <c r="F16" s="257">
        <v>390000</v>
      </c>
      <c r="G16" s="257">
        <v>390000</v>
      </c>
      <c r="H16" s="241" t="s">
        <v>17</v>
      </c>
      <c r="I16" s="258">
        <v>1</v>
      </c>
      <c r="J16" s="241"/>
    </row>
    <row r="17" spans="1:10" s="1" customFormat="1" ht="33" customHeight="1">
      <c r="A17" s="45"/>
      <c r="B17" s="246"/>
      <c r="C17" s="241"/>
      <c r="D17" s="64" t="s">
        <v>885</v>
      </c>
      <c r="E17" s="251"/>
      <c r="F17" s="257"/>
      <c r="G17" s="257"/>
      <c r="H17" s="241"/>
      <c r="I17" s="258"/>
      <c r="J17" s="241"/>
    </row>
    <row r="18" spans="1:10" ht="19.5" customHeight="1">
      <c r="A18" s="24"/>
      <c r="B18" s="247"/>
      <c r="C18" s="241"/>
      <c r="D18" s="59" t="s">
        <v>10</v>
      </c>
      <c r="E18" s="252"/>
      <c r="F18" s="257"/>
      <c r="G18" s="257"/>
      <c r="H18" s="241"/>
      <c r="I18" s="258"/>
      <c r="J18" s="241"/>
    </row>
    <row r="19" spans="1:10" s="1" customFormat="1" ht="16.5" customHeight="1">
      <c r="A19" s="7"/>
      <c r="B19" s="7"/>
      <c r="C19" s="7"/>
      <c r="D19" s="54" t="s">
        <v>41</v>
      </c>
      <c r="E19" s="7"/>
      <c r="F19" s="86">
        <f>SUM(F14:F18)</f>
        <v>12000000</v>
      </c>
      <c r="G19" s="81">
        <f>SUM(G14:G18)</f>
        <v>12000000</v>
      </c>
      <c r="H19" s="7"/>
      <c r="I19" s="7"/>
      <c r="J19" s="7"/>
    </row>
  </sheetData>
  <mergeCells count="33">
    <mergeCell ref="H3:H4"/>
    <mergeCell ref="G14:G15"/>
    <mergeCell ref="A1:J1"/>
    <mergeCell ref="B13:B18"/>
    <mergeCell ref="B8:B9"/>
    <mergeCell ref="J3:J4"/>
    <mergeCell ref="E16:E18"/>
    <mergeCell ref="F16:F18"/>
    <mergeCell ref="G16:G18"/>
    <mergeCell ref="I16:I18"/>
    <mergeCell ref="I14:I15"/>
    <mergeCell ref="J14:J15"/>
    <mergeCell ref="J16:J18"/>
    <mergeCell ref="H16:H18"/>
    <mergeCell ref="J8:J9"/>
    <mergeCell ref="F3:F4"/>
    <mergeCell ref="G3:G4"/>
    <mergeCell ref="B3:B5"/>
    <mergeCell ref="I3:I4"/>
    <mergeCell ref="E13:E15"/>
    <mergeCell ref="A3:A5"/>
    <mergeCell ref="C3:C5"/>
    <mergeCell ref="E3:E4"/>
    <mergeCell ref="I8:I9"/>
    <mergeCell ref="A8:A9"/>
    <mergeCell ref="C8:C9"/>
    <mergeCell ref="E8:E9"/>
    <mergeCell ref="F8:F9"/>
    <mergeCell ref="G8:G9"/>
    <mergeCell ref="H8:H9"/>
    <mergeCell ref="C13:C18"/>
    <mergeCell ref="F14:F15"/>
    <mergeCell ref="H14:H15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K220"/>
  <sheetViews>
    <sheetView topLeftCell="A205" workbookViewId="0">
      <selection activeCell="K58" sqref="K58:K89"/>
    </sheetView>
  </sheetViews>
  <sheetFormatPr defaultRowHeight="12.75"/>
  <cols>
    <col min="1" max="1" width="5.140625" style="2" customWidth="1"/>
    <col min="2" max="2" width="12.85546875" style="2" customWidth="1"/>
    <col min="3" max="3" width="8" style="2" customWidth="1"/>
    <col min="4" max="4" width="9" style="192" customWidth="1"/>
    <col min="5" max="5" width="51" style="2" customWidth="1"/>
    <col min="6" max="6" width="14.5703125" style="2" customWidth="1"/>
    <col min="7" max="7" width="14.28515625" style="193" customWidth="1"/>
    <col min="8" max="8" width="15.28515625" style="2" customWidth="1"/>
    <col min="9" max="9" width="14.5703125" style="2" customWidth="1"/>
    <col min="10" max="10" width="5.7109375" style="35" customWidth="1"/>
    <col min="11" max="16384" width="9.140625" style="2"/>
  </cols>
  <sheetData>
    <row r="1" spans="1:11" s="1" customFormat="1" ht="21" customHeight="1">
      <c r="A1" s="227" t="s">
        <v>63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1" s="1" customFormat="1" ht="41.25" customHeight="1">
      <c r="A2" s="128" t="s">
        <v>9</v>
      </c>
      <c r="B2" s="128" t="s">
        <v>50</v>
      </c>
      <c r="C2" s="128" t="s">
        <v>8</v>
      </c>
      <c r="D2" s="128" t="s">
        <v>887</v>
      </c>
      <c r="E2" s="15" t="s">
        <v>1050</v>
      </c>
      <c r="F2" s="128" t="s">
        <v>13</v>
      </c>
      <c r="G2" s="128" t="s">
        <v>64</v>
      </c>
      <c r="H2" s="5" t="s">
        <v>53</v>
      </c>
      <c r="I2" s="5" t="s">
        <v>1039</v>
      </c>
      <c r="J2" s="107" t="s">
        <v>3</v>
      </c>
      <c r="K2" s="128" t="s">
        <v>4</v>
      </c>
    </row>
    <row r="3" spans="1:11" s="1" customFormat="1" ht="30" customHeight="1">
      <c r="A3" s="128"/>
      <c r="B3" s="213" t="s">
        <v>1048</v>
      </c>
      <c r="C3" s="241" t="s">
        <v>1030</v>
      </c>
      <c r="D3" s="271" t="s">
        <v>888</v>
      </c>
      <c r="E3" s="59" t="s">
        <v>1031</v>
      </c>
      <c r="F3" s="269" t="s">
        <v>1</v>
      </c>
      <c r="G3" s="128"/>
      <c r="H3" s="5"/>
      <c r="I3" s="5"/>
      <c r="J3" s="128"/>
      <c r="K3" s="94"/>
    </row>
    <row r="4" spans="1:11" s="1" customFormat="1" ht="20.25" customHeight="1">
      <c r="A4" s="270">
        <v>1</v>
      </c>
      <c r="B4" s="213"/>
      <c r="C4" s="241"/>
      <c r="D4" s="271"/>
      <c r="E4" s="56" t="s">
        <v>33</v>
      </c>
      <c r="F4" s="269"/>
      <c r="G4" s="60"/>
      <c r="H4" s="128"/>
      <c r="I4" s="128"/>
      <c r="J4" s="128"/>
      <c r="K4" s="94"/>
    </row>
    <row r="5" spans="1:11" s="1" customFormat="1" ht="28.5" customHeight="1">
      <c r="A5" s="270"/>
      <c r="B5" s="213"/>
      <c r="C5" s="241"/>
      <c r="D5" s="110">
        <v>1</v>
      </c>
      <c r="E5" s="59" t="s">
        <v>889</v>
      </c>
      <c r="F5" s="269"/>
      <c r="G5" s="95">
        <v>11610000</v>
      </c>
      <c r="H5" s="95">
        <v>1610000</v>
      </c>
      <c r="I5" s="7"/>
      <c r="J5" s="126">
        <v>0.86</v>
      </c>
      <c r="K5" s="94"/>
    </row>
    <row r="6" spans="1:11" s="1" customFormat="1" ht="20.25" customHeight="1">
      <c r="A6" s="241">
        <v>2</v>
      </c>
      <c r="B6" s="213"/>
      <c r="C6" s="241"/>
      <c r="D6" s="56" t="s">
        <v>890</v>
      </c>
      <c r="E6" s="6" t="s">
        <v>34</v>
      </c>
      <c r="F6" s="269" t="s">
        <v>1</v>
      </c>
      <c r="G6" s="95"/>
      <c r="H6" s="106"/>
      <c r="I6" s="7"/>
      <c r="J6" s="126"/>
      <c r="K6" s="94"/>
    </row>
    <row r="7" spans="1:11" s="1" customFormat="1" ht="38.25" customHeight="1">
      <c r="A7" s="241"/>
      <c r="B7" s="213"/>
      <c r="C7" s="241"/>
      <c r="D7" s="110">
        <v>1</v>
      </c>
      <c r="E7" s="59" t="s">
        <v>886</v>
      </c>
      <c r="F7" s="269"/>
      <c r="G7" s="95">
        <v>2000000</v>
      </c>
      <c r="H7" s="95">
        <f>G7</f>
        <v>2000000</v>
      </c>
      <c r="I7" s="7"/>
      <c r="J7" s="126">
        <v>1</v>
      </c>
      <c r="K7" s="94"/>
    </row>
    <row r="8" spans="1:11" s="1" customFormat="1" ht="20.25" customHeight="1">
      <c r="A8" s="241">
        <v>3</v>
      </c>
      <c r="B8" s="213"/>
      <c r="C8" s="241"/>
      <c r="D8" s="56" t="s">
        <v>891</v>
      </c>
      <c r="E8" s="59" t="s">
        <v>34</v>
      </c>
      <c r="F8" s="213" t="s">
        <v>1</v>
      </c>
      <c r="G8" s="95"/>
      <c r="H8" s="106"/>
      <c r="I8" s="7"/>
      <c r="J8" s="119"/>
      <c r="K8" s="94"/>
    </row>
    <row r="9" spans="1:11" s="1" customFormat="1" ht="38.25" customHeight="1">
      <c r="A9" s="241"/>
      <c r="B9" s="213"/>
      <c r="C9" s="241"/>
      <c r="D9" s="110">
        <v>1</v>
      </c>
      <c r="E9" s="94" t="s">
        <v>892</v>
      </c>
      <c r="F9" s="213"/>
      <c r="G9" s="95">
        <v>390000</v>
      </c>
      <c r="H9" s="95">
        <f>G9</f>
        <v>390000</v>
      </c>
      <c r="I9" s="7"/>
      <c r="J9" s="126">
        <v>1</v>
      </c>
      <c r="K9" s="94"/>
    </row>
    <row r="10" spans="1:11" s="1" customFormat="1" ht="30" customHeight="1">
      <c r="A10" s="241">
        <v>4</v>
      </c>
      <c r="B10" s="213"/>
      <c r="C10" s="241"/>
      <c r="D10" s="56" t="s">
        <v>893</v>
      </c>
      <c r="E10" s="5" t="s">
        <v>894</v>
      </c>
      <c r="F10" s="213"/>
      <c r="G10" s="49"/>
      <c r="H10" s="58"/>
      <c r="I10" s="119"/>
      <c r="J10" s="126"/>
      <c r="K10" s="94"/>
    </row>
    <row r="11" spans="1:11" s="1" customFormat="1" ht="15" customHeight="1">
      <c r="A11" s="241"/>
      <c r="B11" s="213"/>
      <c r="C11" s="241"/>
      <c r="D11" s="110" t="s">
        <v>888</v>
      </c>
      <c r="E11" s="7" t="s">
        <v>895</v>
      </c>
      <c r="F11" s="213"/>
      <c r="G11" s="95">
        <v>100000</v>
      </c>
      <c r="H11" s="95">
        <f t="shared" ref="H11:H30" si="0">G11*0.5</f>
        <v>50000</v>
      </c>
      <c r="I11" s="13" t="s">
        <v>17</v>
      </c>
      <c r="J11" s="126">
        <v>0.5</v>
      </c>
      <c r="K11" s="211"/>
    </row>
    <row r="12" spans="1:11" s="1" customFormat="1" ht="15" customHeight="1">
      <c r="A12" s="241"/>
      <c r="B12" s="213"/>
      <c r="C12" s="241"/>
      <c r="D12" s="110" t="s">
        <v>890</v>
      </c>
      <c r="E12" s="7" t="s">
        <v>896</v>
      </c>
      <c r="F12" s="213"/>
      <c r="G12" s="95">
        <v>100000</v>
      </c>
      <c r="H12" s="95">
        <f t="shared" si="0"/>
        <v>50000</v>
      </c>
      <c r="I12" s="13" t="s">
        <v>17</v>
      </c>
      <c r="J12" s="126">
        <v>0.5</v>
      </c>
      <c r="K12" s="212"/>
    </row>
    <row r="13" spans="1:11" ht="15" customHeight="1">
      <c r="A13" s="241"/>
      <c r="B13" s="213"/>
      <c r="C13" s="241"/>
      <c r="D13" s="110" t="s">
        <v>891</v>
      </c>
      <c r="E13" s="7" t="s">
        <v>897</v>
      </c>
      <c r="F13" s="213"/>
      <c r="G13" s="95">
        <v>100000</v>
      </c>
      <c r="H13" s="95">
        <f t="shared" si="0"/>
        <v>50000</v>
      </c>
      <c r="I13" s="13" t="s">
        <v>17</v>
      </c>
      <c r="J13" s="126">
        <v>0.5</v>
      </c>
      <c r="K13" s="212"/>
    </row>
    <row r="14" spans="1:11" ht="15" customHeight="1">
      <c r="A14" s="241"/>
      <c r="B14" s="213"/>
      <c r="C14" s="241"/>
      <c r="D14" s="110" t="s">
        <v>893</v>
      </c>
      <c r="E14" s="7" t="s">
        <v>898</v>
      </c>
      <c r="F14" s="213"/>
      <c r="G14" s="95">
        <v>100000</v>
      </c>
      <c r="H14" s="95">
        <f t="shared" si="0"/>
        <v>50000</v>
      </c>
      <c r="I14" s="13" t="s">
        <v>17</v>
      </c>
      <c r="J14" s="126">
        <v>0.5</v>
      </c>
      <c r="K14" s="212"/>
    </row>
    <row r="15" spans="1:11" ht="15" customHeight="1">
      <c r="A15" s="241"/>
      <c r="B15" s="213"/>
      <c r="C15" s="241"/>
      <c r="D15" s="110" t="s">
        <v>915</v>
      </c>
      <c r="E15" s="7" t="s">
        <v>899</v>
      </c>
      <c r="F15" s="213"/>
      <c r="G15" s="95">
        <v>100000</v>
      </c>
      <c r="H15" s="95">
        <f t="shared" si="0"/>
        <v>50000</v>
      </c>
      <c r="I15" s="13" t="s">
        <v>17</v>
      </c>
      <c r="J15" s="126">
        <v>0.5</v>
      </c>
      <c r="K15" s="212"/>
    </row>
    <row r="16" spans="1:11" ht="15" customHeight="1">
      <c r="A16" s="241"/>
      <c r="B16" s="213"/>
      <c r="C16" s="241"/>
      <c r="D16" s="110" t="s">
        <v>916</v>
      </c>
      <c r="E16" s="7" t="s">
        <v>900</v>
      </c>
      <c r="F16" s="213"/>
      <c r="G16" s="95">
        <v>100000</v>
      </c>
      <c r="H16" s="95">
        <f t="shared" si="0"/>
        <v>50000</v>
      </c>
      <c r="I16" s="13" t="s">
        <v>17</v>
      </c>
      <c r="J16" s="126">
        <v>0.5</v>
      </c>
      <c r="K16" s="212"/>
    </row>
    <row r="17" spans="1:11" ht="15" customHeight="1">
      <c r="A17" s="241"/>
      <c r="B17" s="213"/>
      <c r="C17" s="241"/>
      <c r="D17" s="110" t="s">
        <v>917</v>
      </c>
      <c r="E17" s="7" t="s">
        <v>901</v>
      </c>
      <c r="F17" s="213"/>
      <c r="G17" s="95">
        <v>100000</v>
      </c>
      <c r="H17" s="95">
        <f t="shared" si="0"/>
        <v>50000</v>
      </c>
      <c r="I17" s="13" t="s">
        <v>17</v>
      </c>
      <c r="J17" s="126">
        <v>0.5</v>
      </c>
      <c r="K17" s="212"/>
    </row>
    <row r="18" spans="1:11" ht="15" customHeight="1">
      <c r="A18" s="241"/>
      <c r="B18" s="213"/>
      <c r="C18" s="241"/>
      <c r="D18" s="110" t="s">
        <v>918</v>
      </c>
      <c r="E18" s="7" t="s">
        <v>902</v>
      </c>
      <c r="F18" s="213"/>
      <c r="G18" s="95">
        <v>100000</v>
      </c>
      <c r="H18" s="95">
        <f t="shared" si="0"/>
        <v>50000</v>
      </c>
      <c r="I18" s="13" t="s">
        <v>17</v>
      </c>
      <c r="J18" s="126">
        <v>0.5</v>
      </c>
      <c r="K18" s="212"/>
    </row>
    <row r="19" spans="1:11" ht="15" customHeight="1">
      <c r="A19" s="241"/>
      <c r="B19" s="213"/>
      <c r="C19" s="241"/>
      <c r="D19" s="110" t="s">
        <v>919</v>
      </c>
      <c r="E19" s="7" t="s">
        <v>903</v>
      </c>
      <c r="F19" s="213"/>
      <c r="G19" s="95">
        <v>100000</v>
      </c>
      <c r="H19" s="95">
        <f t="shared" si="0"/>
        <v>50000</v>
      </c>
      <c r="I19" s="13" t="s">
        <v>17</v>
      </c>
      <c r="J19" s="126">
        <v>0.5</v>
      </c>
      <c r="K19" s="212"/>
    </row>
    <row r="20" spans="1:11" ht="15" customHeight="1">
      <c r="A20" s="241"/>
      <c r="B20" s="213"/>
      <c r="C20" s="241"/>
      <c r="D20" s="110" t="s">
        <v>920</v>
      </c>
      <c r="E20" s="7" t="s">
        <v>904</v>
      </c>
      <c r="F20" s="213"/>
      <c r="G20" s="95">
        <v>100000</v>
      </c>
      <c r="H20" s="95">
        <f t="shared" si="0"/>
        <v>50000</v>
      </c>
      <c r="I20" s="13" t="s">
        <v>17</v>
      </c>
      <c r="J20" s="126">
        <v>0.5</v>
      </c>
      <c r="K20" s="212"/>
    </row>
    <row r="21" spans="1:11" ht="15" customHeight="1">
      <c r="A21" s="241"/>
      <c r="B21" s="213"/>
      <c r="C21" s="241"/>
      <c r="D21" s="110" t="s">
        <v>921</v>
      </c>
      <c r="E21" s="7" t="s">
        <v>905</v>
      </c>
      <c r="F21" s="213"/>
      <c r="G21" s="95">
        <v>100000</v>
      </c>
      <c r="H21" s="95">
        <f t="shared" si="0"/>
        <v>50000</v>
      </c>
      <c r="I21" s="13" t="s">
        <v>17</v>
      </c>
      <c r="J21" s="126">
        <v>0.5</v>
      </c>
      <c r="K21" s="212"/>
    </row>
    <row r="22" spans="1:11" ht="15" customHeight="1">
      <c r="A22" s="241"/>
      <c r="B22" s="213"/>
      <c r="C22" s="241"/>
      <c r="D22" s="110" t="s">
        <v>922</v>
      </c>
      <c r="E22" s="7" t="s">
        <v>906</v>
      </c>
      <c r="F22" s="213"/>
      <c r="G22" s="95">
        <v>100000</v>
      </c>
      <c r="H22" s="95">
        <f t="shared" si="0"/>
        <v>50000</v>
      </c>
      <c r="I22" s="13" t="s">
        <v>17</v>
      </c>
      <c r="J22" s="126">
        <v>0.5</v>
      </c>
      <c r="K22" s="212"/>
    </row>
    <row r="23" spans="1:11" ht="15" customHeight="1">
      <c r="A23" s="241"/>
      <c r="B23" s="213"/>
      <c r="C23" s="241"/>
      <c r="D23" s="110" t="s">
        <v>923</v>
      </c>
      <c r="E23" s="7" t="s">
        <v>907</v>
      </c>
      <c r="F23" s="213"/>
      <c r="G23" s="95">
        <v>100000</v>
      </c>
      <c r="H23" s="95">
        <f t="shared" si="0"/>
        <v>50000</v>
      </c>
      <c r="I23" s="13" t="s">
        <v>17</v>
      </c>
      <c r="J23" s="126">
        <v>0.5</v>
      </c>
      <c r="K23" s="212"/>
    </row>
    <row r="24" spans="1:11" ht="15" customHeight="1">
      <c r="A24" s="241"/>
      <c r="B24" s="213"/>
      <c r="C24" s="241"/>
      <c r="D24" s="110" t="s">
        <v>924</v>
      </c>
      <c r="E24" s="7" t="s">
        <v>908</v>
      </c>
      <c r="F24" s="213"/>
      <c r="G24" s="95">
        <v>100000</v>
      </c>
      <c r="H24" s="95">
        <f t="shared" si="0"/>
        <v>50000</v>
      </c>
      <c r="I24" s="13" t="s">
        <v>17</v>
      </c>
      <c r="J24" s="126">
        <v>0.5</v>
      </c>
      <c r="K24" s="212"/>
    </row>
    <row r="25" spans="1:11" ht="15" customHeight="1">
      <c r="A25" s="241"/>
      <c r="B25" s="213"/>
      <c r="C25" s="241"/>
      <c r="D25" s="110" t="s">
        <v>925</v>
      </c>
      <c r="E25" s="7" t="s">
        <v>909</v>
      </c>
      <c r="F25" s="213"/>
      <c r="G25" s="95">
        <v>100000</v>
      </c>
      <c r="H25" s="95">
        <f t="shared" si="0"/>
        <v>50000</v>
      </c>
      <c r="I25" s="13" t="s">
        <v>17</v>
      </c>
      <c r="J25" s="126">
        <v>0.5</v>
      </c>
      <c r="K25" s="223"/>
    </row>
    <row r="26" spans="1:11" ht="15" customHeight="1">
      <c r="A26" s="241"/>
      <c r="B26" s="213"/>
      <c r="C26" s="241"/>
      <c r="D26" s="110" t="s">
        <v>926</v>
      </c>
      <c r="E26" s="7" t="s">
        <v>910</v>
      </c>
      <c r="F26" s="213"/>
      <c r="G26" s="95">
        <v>100000</v>
      </c>
      <c r="H26" s="95">
        <f t="shared" si="0"/>
        <v>50000</v>
      </c>
      <c r="I26" s="13" t="s">
        <v>17</v>
      </c>
      <c r="J26" s="126">
        <v>0.5</v>
      </c>
      <c r="K26" s="264"/>
    </row>
    <row r="27" spans="1:11" ht="15" customHeight="1">
      <c r="A27" s="241"/>
      <c r="B27" s="213"/>
      <c r="C27" s="241"/>
      <c r="D27" s="110" t="s">
        <v>927</v>
      </c>
      <c r="E27" s="7" t="s">
        <v>911</v>
      </c>
      <c r="F27" s="213"/>
      <c r="G27" s="95">
        <v>100000</v>
      </c>
      <c r="H27" s="95">
        <f t="shared" si="0"/>
        <v>50000</v>
      </c>
      <c r="I27" s="13" t="s">
        <v>17</v>
      </c>
      <c r="J27" s="126">
        <v>0.5</v>
      </c>
      <c r="K27" s="265"/>
    </row>
    <row r="28" spans="1:11" ht="15" customHeight="1">
      <c r="A28" s="241"/>
      <c r="B28" s="213"/>
      <c r="C28" s="241"/>
      <c r="D28" s="110" t="s">
        <v>928</v>
      </c>
      <c r="E28" s="7" t="s">
        <v>912</v>
      </c>
      <c r="F28" s="213"/>
      <c r="G28" s="95">
        <v>100000</v>
      </c>
      <c r="H28" s="95">
        <f t="shared" si="0"/>
        <v>50000</v>
      </c>
      <c r="I28" s="13" t="s">
        <v>17</v>
      </c>
      <c r="J28" s="126">
        <v>0.5</v>
      </c>
      <c r="K28" s="265"/>
    </row>
    <row r="29" spans="1:11" ht="15" customHeight="1">
      <c r="A29" s="241"/>
      <c r="B29" s="213"/>
      <c r="C29" s="241"/>
      <c r="D29" s="110" t="s">
        <v>929</v>
      </c>
      <c r="E29" s="7" t="s">
        <v>913</v>
      </c>
      <c r="F29" s="213"/>
      <c r="G29" s="95">
        <v>100000</v>
      </c>
      <c r="H29" s="95">
        <f t="shared" si="0"/>
        <v>50000</v>
      </c>
      <c r="I29" s="13" t="s">
        <v>17</v>
      </c>
      <c r="J29" s="126">
        <v>0.5</v>
      </c>
      <c r="K29" s="265"/>
    </row>
    <row r="30" spans="1:11" ht="15" customHeight="1">
      <c r="A30" s="241"/>
      <c r="B30" s="213"/>
      <c r="C30" s="241"/>
      <c r="D30" s="110" t="s">
        <v>930</v>
      </c>
      <c r="E30" s="7" t="s">
        <v>914</v>
      </c>
      <c r="F30" s="213"/>
      <c r="G30" s="95">
        <v>100000</v>
      </c>
      <c r="H30" s="95">
        <f t="shared" si="0"/>
        <v>50000</v>
      </c>
      <c r="I30" s="13" t="s">
        <v>17</v>
      </c>
      <c r="J30" s="126">
        <v>0.5</v>
      </c>
      <c r="K30" s="266"/>
    </row>
    <row r="31" spans="1:11">
      <c r="A31" s="43"/>
      <c r="B31" s="43"/>
      <c r="C31" s="43"/>
      <c r="D31" s="110"/>
      <c r="E31" s="110" t="s">
        <v>448</v>
      </c>
      <c r="F31" s="7"/>
      <c r="G31" s="84">
        <f>SUM(G11:G30)</f>
        <v>2000000</v>
      </c>
      <c r="H31" s="84">
        <f>SUM(H11:H30)</f>
        <v>1000000</v>
      </c>
      <c r="I31" s="119"/>
      <c r="J31" s="126"/>
      <c r="K31" s="43"/>
    </row>
    <row r="32" spans="1:11" s="1" customFormat="1" ht="30" customHeight="1">
      <c r="A32" s="241">
        <v>5</v>
      </c>
      <c r="B32" s="241"/>
      <c r="C32" s="241"/>
      <c r="D32" s="56" t="s">
        <v>915</v>
      </c>
      <c r="E32" s="5" t="s">
        <v>931</v>
      </c>
      <c r="F32" s="269" t="s">
        <v>1</v>
      </c>
      <c r="G32" s="84"/>
      <c r="H32" s="84"/>
      <c r="I32" s="119"/>
      <c r="J32" s="126"/>
      <c r="K32" s="7"/>
    </row>
    <row r="33" spans="1:11" ht="15" customHeight="1">
      <c r="A33" s="241"/>
      <c r="B33" s="241"/>
      <c r="C33" s="241"/>
      <c r="D33" s="110" t="s">
        <v>888</v>
      </c>
      <c r="E33" s="43" t="s">
        <v>932</v>
      </c>
      <c r="F33" s="269"/>
      <c r="G33" s="95">
        <v>200000</v>
      </c>
      <c r="H33" s="95">
        <f>G33*0.5</f>
        <v>100000</v>
      </c>
      <c r="I33" s="13" t="s">
        <v>17</v>
      </c>
      <c r="J33" s="126">
        <v>0.5</v>
      </c>
      <c r="K33" s="264"/>
    </row>
    <row r="34" spans="1:11" ht="15" customHeight="1">
      <c r="A34" s="241"/>
      <c r="B34" s="241"/>
      <c r="C34" s="241"/>
      <c r="D34" s="110" t="s">
        <v>1052</v>
      </c>
      <c r="E34" s="43" t="s">
        <v>933</v>
      </c>
      <c r="F34" s="269"/>
      <c r="G34" s="95">
        <v>200000</v>
      </c>
      <c r="H34" s="95">
        <f>G34*0.5</f>
        <v>100000</v>
      </c>
      <c r="I34" s="13" t="s">
        <v>17</v>
      </c>
      <c r="J34" s="126">
        <v>0.5</v>
      </c>
      <c r="K34" s="265"/>
    </row>
    <row r="35" spans="1:11" ht="15" customHeight="1">
      <c r="A35" s="241"/>
      <c r="B35" s="241"/>
      <c r="C35" s="241"/>
      <c r="D35" s="110" t="s">
        <v>891</v>
      </c>
      <c r="E35" s="43" t="s">
        <v>934</v>
      </c>
      <c r="F35" s="269"/>
      <c r="G35" s="95">
        <v>200000</v>
      </c>
      <c r="H35" s="95">
        <f>G35*0.5</f>
        <v>100000</v>
      </c>
      <c r="I35" s="13" t="s">
        <v>17</v>
      </c>
      <c r="J35" s="126">
        <v>0.5</v>
      </c>
      <c r="K35" s="265"/>
    </row>
    <row r="36" spans="1:11" ht="15" customHeight="1">
      <c r="A36" s="241"/>
      <c r="B36" s="241"/>
      <c r="C36" s="241"/>
      <c r="D36" s="110" t="s">
        <v>893</v>
      </c>
      <c r="E36" s="43" t="s">
        <v>935</v>
      </c>
      <c r="F36" s="269"/>
      <c r="G36" s="95">
        <v>200000</v>
      </c>
      <c r="H36" s="95">
        <f>G36*0.5</f>
        <v>100000</v>
      </c>
      <c r="I36" s="13" t="s">
        <v>17</v>
      </c>
      <c r="J36" s="126">
        <v>0.5</v>
      </c>
      <c r="K36" s="265"/>
    </row>
    <row r="37" spans="1:11" ht="15" customHeight="1">
      <c r="A37" s="241"/>
      <c r="B37" s="241"/>
      <c r="C37" s="241"/>
      <c r="D37" s="110" t="s">
        <v>915</v>
      </c>
      <c r="E37" s="43" t="s">
        <v>936</v>
      </c>
      <c r="F37" s="269"/>
      <c r="G37" s="95">
        <v>200000</v>
      </c>
      <c r="H37" s="95">
        <f>G37*0.5</f>
        <v>100000</v>
      </c>
      <c r="I37" s="13" t="s">
        <v>17</v>
      </c>
      <c r="J37" s="126">
        <v>0.5</v>
      </c>
      <c r="K37" s="266"/>
    </row>
    <row r="38" spans="1:11" ht="15.75" customHeight="1">
      <c r="A38" s="43"/>
      <c r="B38" s="43"/>
      <c r="C38" s="43"/>
      <c r="D38" s="43"/>
      <c r="E38" s="110" t="s">
        <v>448</v>
      </c>
      <c r="F38" s="110"/>
      <c r="G38" s="95">
        <f>SUM(G33:G37)</f>
        <v>1000000</v>
      </c>
      <c r="H38" s="201">
        <f>SUM(H33:H37)</f>
        <v>500000</v>
      </c>
      <c r="I38" s="119"/>
      <c r="J38" s="126"/>
      <c r="K38" s="43"/>
    </row>
    <row r="39" spans="1:11" s="1" customFormat="1" ht="28.5" customHeight="1">
      <c r="A39" s="241">
        <v>6</v>
      </c>
      <c r="B39" s="241"/>
      <c r="C39" s="241"/>
      <c r="D39" s="56" t="s">
        <v>916</v>
      </c>
      <c r="E39" s="94" t="s">
        <v>937</v>
      </c>
      <c r="F39" s="213" t="s">
        <v>1</v>
      </c>
      <c r="G39" s="49"/>
      <c r="H39" s="7"/>
      <c r="I39" s="7"/>
      <c r="J39" s="119"/>
      <c r="K39" s="7"/>
    </row>
    <row r="40" spans="1:11" s="1" customFormat="1" ht="15" customHeight="1">
      <c r="A40" s="241"/>
      <c r="B40" s="241"/>
      <c r="C40" s="241"/>
      <c r="D40" s="110">
        <v>1</v>
      </c>
      <c r="E40" s="7" t="s">
        <v>938</v>
      </c>
      <c r="F40" s="213"/>
      <c r="G40" s="93">
        <v>20000</v>
      </c>
      <c r="H40" s="93">
        <f t="shared" ref="H40:H71" si="1">G40</f>
        <v>20000</v>
      </c>
      <c r="I40" s="13" t="s">
        <v>17</v>
      </c>
      <c r="J40" s="126">
        <v>1</v>
      </c>
      <c r="K40" s="245"/>
    </row>
    <row r="41" spans="1:11" s="1" customFormat="1" ht="15" customHeight="1">
      <c r="A41" s="241"/>
      <c r="B41" s="241"/>
      <c r="C41" s="241"/>
      <c r="D41" s="110">
        <v>2</v>
      </c>
      <c r="E41" s="7" t="s">
        <v>939</v>
      </c>
      <c r="F41" s="213"/>
      <c r="G41" s="93">
        <v>20000</v>
      </c>
      <c r="H41" s="93">
        <f t="shared" si="1"/>
        <v>20000</v>
      </c>
      <c r="I41" s="13" t="s">
        <v>17</v>
      </c>
      <c r="J41" s="126">
        <v>1</v>
      </c>
      <c r="K41" s="246"/>
    </row>
    <row r="42" spans="1:11" s="1" customFormat="1" ht="15" customHeight="1">
      <c r="A42" s="241"/>
      <c r="B42" s="241"/>
      <c r="C42" s="241"/>
      <c r="D42" s="110">
        <v>3</v>
      </c>
      <c r="E42" s="7" t="s">
        <v>940</v>
      </c>
      <c r="F42" s="213"/>
      <c r="G42" s="93">
        <v>20000</v>
      </c>
      <c r="H42" s="93">
        <f t="shared" si="1"/>
        <v>20000</v>
      </c>
      <c r="I42" s="13" t="s">
        <v>17</v>
      </c>
      <c r="J42" s="126">
        <v>1</v>
      </c>
      <c r="K42" s="246"/>
    </row>
    <row r="43" spans="1:11" s="1" customFormat="1" ht="15" customHeight="1">
      <c r="A43" s="241"/>
      <c r="B43" s="241"/>
      <c r="C43" s="241"/>
      <c r="D43" s="110">
        <v>4</v>
      </c>
      <c r="E43" s="7" t="s">
        <v>941</v>
      </c>
      <c r="F43" s="213"/>
      <c r="G43" s="93">
        <v>20000</v>
      </c>
      <c r="H43" s="93">
        <f t="shared" si="1"/>
        <v>20000</v>
      </c>
      <c r="I43" s="13" t="s">
        <v>17</v>
      </c>
      <c r="J43" s="126">
        <v>1</v>
      </c>
      <c r="K43" s="246"/>
    </row>
    <row r="44" spans="1:11" s="1" customFormat="1" ht="15" customHeight="1">
      <c r="A44" s="241"/>
      <c r="B44" s="241"/>
      <c r="C44" s="241"/>
      <c r="D44" s="110">
        <v>5</v>
      </c>
      <c r="E44" s="7" t="s">
        <v>942</v>
      </c>
      <c r="F44" s="213"/>
      <c r="G44" s="93">
        <v>20000</v>
      </c>
      <c r="H44" s="93">
        <f t="shared" si="1"/>
        <v>20000</v>
      </c>
      <c r="I44" s="13" t="s">
        <v>17</v>
      </c>
      <c r="J44" s="126">
        <v>1</v>
      </c>
      <c r="K44" s="246"/>
    </row>
    <row r="45" spans="1:11" s="1" customFormat="1" ht="15" customHeight="1">
      <c r="A45" s="241"/>
      <c r="B45" s="241"/>
      <c r="C45" s="241"/>
      <c r="D45" s="110">
        <v>6</v>
      </c>
      <c r="E45" s="7" t="s">
        <v>943</v>
      </c>
      <c r="F45" s="213"/>
      <c r="G45" s="93">
        <v>20000</v>
      </c>
      <c r="H45" s="93">
        <f t="shared" si="1"/>
        <v>20000</v>
      </c>
      <c r="I45" s="13" t="s">
        <v>17</v>
      </c>
      <c r="J45" s="126">
        <v>1</v>
      </c>
      <c r="K45" s="246"/>
    </row>
    <row r="46" spans="1:11" s="1" customFormat="1" ht="15" customHeight="1">
      <c r="A46" s="241"/>
      <c r="B46" s="241"/>
      <c r="C46" s="241"/>
      <c r="D46" s="110">
        <v>7</v>
      </c>
      <c r="E46" s="7" t="s">
        <v>944</v>
      </c>
      <c r="F46" s="213"/>
      <c r="G46" s="93">
        <v>20000</v>
      </c>
      <c r="H46" s="93">
        <f t="shared" si="1"/>
        <v>20000</v>
      </c>
      <c r="I46" s="13" t="s">
        <v>17</v>
      </c>
      <c r="J46" s="126">
        <v>1</v>
      </c>
      <c r="K46" s="246"/>
    </row>
    <row r="47" spans="1:11" s="1" customFormat="1" ht="15" customHeight="1">
      <c r="A47" s="241"/>
      <c r="B47" s="241"/>
      <c r="C47" s="241"/>
      <c r="D47" s="110">
        <v>8</v>
      </c>
      <c r="E47" s="7" t="s">
        <v>945</v>
      </c>
      <c r="F47" s="213"/>
      <c r="G47" s="93">
        <v>20000</v>
      </c>
      <c r="H47" s="93">
        <f t="shared" si="1"/>
        <v>20000</v>
      </c>
      <c r="I47" s="13" t="s">
        <v>17</v>
      </c>
      <c r="J47" s="126">
        <v>1</v>
      </c>
      <c r="K47" s="246"/>
    </row>
    <row r="48" spans="1:11" s="1" customFormat="1" ht="15" customHeight="1">
      <c r="A48" s="241"/>
      <c r="B48" s="241"/>
      <c r="C48" s="241"/>
      <c r="D48" s="110">
        <v>9</v>
      </c>
      <c r="E48" s="7" t="s">
        <v>946</v>
      </c>
      <c r="F48" s="213"/>
      <c r="G48" s="93">
        <v>20000</v>
      </c>
      <c r="H48" s="93">
        <f t="shared" si="1"/>
        <v>20000</v>
      </c>
      <c r="I48" s="13" t="s">
        <v>17</v>
      </c>
      <c r="J48" s="126">
        <v>1</v>
      </c>
      <c r="K48" s="246"/>
    </row>
    <row r="49" spans="1:11" s="1" customFormat="1" ht="15" customHeight="1">
      <c r="A49" s="241"/>
      <c r="B49" s="241"/>
      <c r="C49" s="241"/>
      <c r="D49" s="110">
        <v>10</v>
      </c>
      <c r="E49" s="7" t="s">
        <v>947</v>
      </c>
      <c r="F49" s="213"/>
      <c r="G49" s="93">
        <v>20000</v>
      </c>
      <c r="H49" s="93">
        <f t="shared" si="1"/>
        <v>20000</v>
      </c>
      <c r="I49" s="13" t="s">
        <v>17</v>
      </c>
      <c r="J49" s="126">
        <v>1</v>
      </c>
      <c r="K49" s="246"/>
    </row>
    <row r="50" spans="1:11" s="1" customFormat="1" ht="15" customHeight="1">
      <c r="A50" s="241"/>
      <c r="B50" s="241"/>
      <c r="C50" s="241"/>
      <c r="D50" s="110">
        <v>11</v>
      </c>
      <c r="E50" s="7" t="s">
        <v>948</v>
      </c>
      <c r="F50" s="213"/>
      <c r="G50" s="93">
        <v>20000</v>
      </c>
      <c r="H50" s="93">
        <f t="shared" si="1"/>
        <v>20000</v>
      </c>
      <c r="I50" s="13" t="s">
        <v>17</v>
      </c>
      <c r="J50" s="126">
        <v>1</v>
      </c>
      <c r="K50" s="246"/>
    </row>
    <row r="51" spans="1:11" s="1" customFormat="1" ht="15" customHeight="1">
      <c r="A51" s="241"/>
      <c r="B51" s="241"/>
      <c r="C51" s="241"/>
      <c r="D51" s="110">
        <v>12</v>
      </c>
      <c r="E51" s="7" t="s">
        <v>949</v>
      </c>
      <c r="F51" s="213"/>
      <c r="G51" s="93">
        <v>20000</v>
      </c>
      <c r="H51" s="93">
        <f t="shared" si="1"/>
        <v>20000</v>
      </c>
      <c r="I51" s="13" t="s">
        <v>17</v>
      </c>
      <c r="J51" s="126">
        <v>1</v>
      </c>
      <c r="K51" s="246"/>
    </row>
    <row r="52" spans="1:11" s="1" customFormat="1" ht="15" customHeight="1">
      <c r="A52" s="241"/>
      <c r="B52" s="241"/>
      <c r="C52" s="241"/>
      <c r="D52" s="110">
        <v>13</v>
      </c>
      <c r="E52" s="7" t="s">
        <v>950</v>
      </c>
      <c r="F52" s="213"/>
      <c r="G52" s="93">
        <v>20000</v>
      </c>
      <c r="H52" s="93">
        <f t="shared" si="1"/>
        <v>20000</v>
      </c>
      <c r="I52" s="13" t="s">
        <v>17</v>
      </c>
      <c r="J52" s="126">
        <v>1</v>
      </c>
      <c r="K52" s="246"/>
    </row>
    <row r="53" spans="1:11" s="1" customFormat="1" ht="15" customHeight="1">
      <c r="A53" s="241"/>
      <c r="B53" s="241"/>
      <c r="C53" s="241"/>
      <c r="D53" s="110">
        <v>14</v>
      </c>
      <c r="E53" s="7" t="s">
        <v>951</v>
      </c>
      <c r="F53" s="213"/>
      <c r="G53" s="93">
        <v>20000</v>
      </c>
      <c r="H53" s="93">
        <f t="shared" si="1"/>
        <v>20000</v>
      </c>
      <c r="I53" s="13" t="s">
        <v>17</v>
      </c>
      <c r="J53" s="126">
        <v>1</v>
      </c>
      <c r="K53" s="246"/>
    </row>
    <row r="54" spans="1:11" s="1" customFormat="1" ht="15" customHeight="1">
      <c r="A54" s="241"/>
      <c r="B54" s="241"/>
      <c r="C54" s="241"/>
      <c r="D54" s="110">
        <v>15</v>
      </c>
      <c r="E54" s="7" t="s">
        <v>952</v>
      </c>
      <c r="F54" s="213"/>
      <c r="G54" s="93">
        <v>20000</v>
      </c>
      <c r="H54" s="93">
        <f t="shared" si="1"/>
        <v>20000</v>
      </c>
      <c r="I54" s="13" t="s">
        <v>17</v>
      </c>
      <c r="J54" s="126">
        <v>1</v>
      </c>
      <c r="K54" s="246"/>
    </row>
    <row r="55" spans="1:11" s="1" customFormat="1" ht="15" customHeight="1">
      <c r="A55" s="241"/>
      <c r="B55" s="241"/>
      <c r="C55" s="241"/>
      <c r="D55" s="110">
        <v>16</v>
      </c>
      <c r="E55" s="7" t="s">
        <v>953</v>
      </c>
      <c r="F55" s="213"/>
      <c r="G55" s="93">
        <v>20000</v>
      </c>
      <c r="H55" s="93">
        <f t="shared" si="1"/>
        <v>20000</v>
      </c>
      <c r="I55" s="13" t="s">
        <v>17</v>
      </c>
      <c r="J55" s="126">
        <v>1</v>
      </c>
      <c r="K55" s="246"/>
    </row>
    <row r="56" spans="1:11" s="1" customFormat="1" ht="15" customHeight="1">
      <c r="A56" s="241"/>
      <c r="B56" s="241"/>
      <c r="C56" s="241"/>
      <c r="D56" s="110">
        <v>17</v>
      </c>
      <c r="E56" s="7" t="s">
        <v>954</v>
      </c>
      <c r="F56" s="213"/>
      <c r="G56" s="93">
        <v>20000</v>
      </c>
      <c r="H56" s="93">
        <f t="shared" si="1"/>
        <v>20000</v>
      </c>
      <c r="I56" s="13" t="s">
        <v>17</v>
      </c>
      <c r="J56" s="126">
        <v>1</v>
      </c>
      <c r="K56" s="246"/>
    </row>
    <row r="57" spans="1:11" s="1" customFormat="1" ht="15" customHeight="1">
      <c r="A57" s="241"/>
      <c r="B57" s="241"/>
      <c r="C57" s="241"/>
      <c r="D57" s="110">
        <v>18</v>
      </c>
      <c r="E57" s="7" t="s">
        <v>955</v>
      </c>
      <c r="F57" s="213"/>
      <c r="G57" s="93">
        <v>20000</v>
      </c>
      <c r="H57" s="93">
        <f t="shared" si="1"/>
        <v>20000</v>
      </c>
      <c r="I57" s="13" t="s">
        <v>17</v>
      </c>
      <c r="J57" s="126">
        <v>1</v>
      </c>
      <c r="K57" s="247"/>
    </row>
    <row r="58" spans="1:11" s="1" customFormat="1" ht="15" customHeight="1">
      <c r="A58" s="241"/>
      <c r="B58" s="241"/>
      <c r="C58" s="241"/>
      <c r="D58" s="110">
        <v>19</v>
      </c>
      <c r="E58" s="7" t="s">
        <v>956</v>
      </c>
      <c r="F58" s="213"/>
      <c r="G58" s="93">
        <v>20000</v>
      </c>
      <c r="H58" s="93">
        <f t="shared" si="1"/>
        <v>20000</v>
      </c>
      <c r="I58" s="13" t="s">
        <v>17</v>
      </c>
      <c r="J58" s="126">
        <v>1</v>
      </c>
      <c r="K58" s="245"/>
    </row>
    <row r="59" spans="1:11" s="1" customFormat="1" ht="15" customHeight="1">
      <c r="A59" s="241"/>
      <c r="B59" s="241"/>
      <c r="C59" s="241"/>
      <c r="D59" s="110">
        <v>20</v>
      </c>
      <c r="E59" s="7" t="s">
        <v>957</v>
      </c>
      <c r="F59" s="213"/>
      <c r="G59" s="93">
        <v>20000</v>
      </c>
      <c r="H59" s="93">
        <f t="shared" si="1"/>
        <v>20000</v>
      </c>
      <c r="I59" s="13" t="s">
        <v>17</v>
      </c>
      <c r="J59" s="126">
        <v>1</v>
      </c>
      <c r="K59" s="246"/>
    </row>
    <row r="60" spans="1:11" s="1" customFormat="1" ht="15" customHeight="1">
      <c r="A60" s="241"/>
      <c r="B60" s="241"/>
      <c r="C60" s="241"/>
      <c r="D60" s="110">
        <v>21</v>
      </c>
      <c r="E60" s="7" t="s">
        <v>958</v>
      </c>
      <c r="F60" s="213"/>
      <c r="G60" s="93">
        <v>20000</v>
      </c>
      <c r="H60" s="93">
        <f t="shared" si="1"/>
        <v>20000</v>
      </c>
      <c r="I60" s="13" t="s">
        <v>17</v>
      </c>
      <c r="J60" s="126">
        <v>1</v>
      </c>
      <c r="K60" s="246"/>
    </row>
    <row r="61" spans="1:11" s="1" customFormat="1" ht="15" customHeight="1">
      <c r="A61" s="241"/>
      <c r="B61" s="241"/>
      <c r="C61" s="241"/>
      <c r="D61" s="110">
        <v>22</v>
      </c>
      <c r="E61" s="7" t="s">
        <v>959</v>
      </c>
      <c r="F61" s="213"/>
      <c r="G61" s="93">
        <v>20000</v>
      </c>
      <c r="H61" s="93">
        <f t="shared" si="1"/>
        <v>20000</v>
      </c>
      <c r="I61" s="13" t="s">
        <v>17</v>
      </c>
      <c r="J61" s="126">
        <v>1</v>
      </c>
      <c r="K61" s="246"/>
    </row>
    <row r="62" spans="1:11" s="1" customFormat="1" ht="15" customHeight="1">
      <c r="A62" s="241"/>
      <c r="B62" s="241"/>
      <c r="C62" s="241"/>
      <c r="D62" s="110">
        <v>23</v>
      </c>
      <c r="E62" s="7" t="s">
        <v>960</v>
      </c>
      <c r="F62" s="213"/>
      <c r="G62" s="93">
        <v>20000</v>
      </c>
      <c r="H62" s="93">
        <f t="shared" si="1"/>
        <v>20000</v>
      </c>
      <c r="I62" s="13" t="s">
        <v>17</v>
      </c>
      <c r="J62" s="126">
        <v>1</v>
      </c>
      <c r="K62" s="246"/>
    </row>
    <row r="63" spans="1:11" s="1" customFormat="1" ht="15" customHeight="1">
      <c r="A63" s="241"/>
      <c r="B63" s="241"/>
      <c r="C63" s="241"/>
      <c r="D63" s="110">
        <v>24</v>
      </c>
      <c r="E63" s="7" t="s">
        <v>961</v>
      </c>
      <c r="F63" s="213"/>
      <c r="G63" s="93">
        <v>20000</v>
      </c>
      <c r="H63" s="93">
        <f t="shared" si="1"/>
        <v>20000</v>
      </c>
      <c r="I63" s="13" t="s">
        <v>17</v>
      </c>
      <c r="J63" s="126">
        <v>1</v>
      </c>
      <c r="K63" s="246"/>
    </row>
    <row r="64" spans="1:11" s="1" customFormat="1" ht="15" customHeight="1">
      <c r="A64" s="241"/>
      <c r="B64" s="241"/>
      <c r="C64" s="241"/>
      <c r="D64" s="110">
        <v>25</v>
      </c>
      <c r="E64" s="7" t="s">
        <v>962</v>
      </c>
      <c r="F64" s="213"/>
      <c r="G64" s="93">
        <v>20000</v>
      </c>
      <c r="H64" s="93">
        <f t="shared" si="1"/>
        <v>20000</v>
      </c>
      <c r="I64" s="13" t="s">
        <v>17</v>
      </c>
      <c r="J64" s="126">
        <v>1</v>
      </c>
      <c r="K64" s="246"/>
    </row>
    <row r="65" spans="1:11" s="1" customFormat="1" ht="15" customHeight="1">
      <c r="A65" s="241"/>
      <c r="B65" s="241"/>
      <c r="C65" s="241"/>
      <c r="D65" s="110">
        <v>26</v>
      </c>
      <c r="E65" s="7" t="s">
        <v>963</v>
      </c>
      <c r="F65" s="213"/>
      <c r="G65" s="93">
        <v>20000</v>
      </c>
      <c r="H65" s="93">
        <f t="shared" si="1"/>
        <v>20000</v>
      </c>
      <c r="I65" s="13" t="s">
        <v>17</v>
      </c>
      <c r="J65" s="126">
        <v>1</v>
      </c>
      <c r="K65" s="246"/>
    </row>
    <row r="66" spans="1:11" s="1" customFormat="1" ht="15" customHeight="1">
      <c r="A66" s="241"/>
      <c r="B66" s="241"/>
      <c r="C66" s="241"/>
      <c r="D66" s="110">
        <v>27</v>
      </c>
      <c r="E66" s="7" t="s">
        <v>964</v>
      </c>
      <c r="F66" s="213"/>
      <c r="G66" s="93">
        <v>20000</v>
      </c>
      <c r="H66" s="93">
        <f t="shared" si="1"/>
        <v>20000</v>
      </c>
      <c r="I66" s="13" t="s">
        <v>17</v>
      </c>
      <c r="J66" s="126">
        <v>1</v>
      </c>
      <c r="K66" s="246"/>
    </row>
    <row r="67" spans="1:11" s="1" customFormat="1" ht="15" customHeight="1">
      <c r="A67" s="241"/>
      <c r="B67" s="241"/>
      <c r="C67" s="241"/>
      <c r="D67" s="110">
        <v>28</v>
      </c>
      <c r="E67" s="7" t="s">
        <v>965</v>
      </c>
      <c r="F67" s="213"/>
      <c r="G67" s="93">
        <v>20000</v>
      </c>
      <c r="H67" s="93">
        <f t="shared" si="1"/>
        <v>20000</v>
      </c>
      <c r="I67" s="13" t="s">
        <v>17</v>
      </c>
      <c r="J67" s="126">
        <v>1</v>
      </c>
      <c r="K67" s="246"/>
    </row>
    <row r="68" spans="1:11" s="1" customFormat="1" ht="15" customHeight="1">
      <c r="A68" s="241"/>
      <c r="B68" s="241"/>
      <c r="C68" s="241"/>
      <c r="D68" s="110">
        <v>29</v>
      </c>
      <c r="E68" s="7" t="s">
        <v>966</v>
      </c>
      <c r="F68" s="213"/>
      <c r="G68" s="93">
        <v>20000</v>
      </c>
      <c r="H68" s="93">
        <f t="shared" si="1"/>
        <v>20000</v>
      </c>
      <c r="I68" s="13" t="s">
        <v>17</v>
      </c>
      <c r="J68" s="126">
        <v>1</v>
      </c>
      <c r="K68" s="246"/>
    </row>
    <row r="69" spans="1:11" s="1" customFormat="1" ht="15" customHeight="1">
      <c r="A69" s="241"/>
      <c r="B69" s="241"/>
      <c r="C69" s="241"/>
      <c r="D69" s="110">
        <v>30</v>
      </c>
      <c r="E69" s="7" t="s">
        <v>967</v>
      </c>
      <c r="F69" s="213"/>
      <c r="G69" s="93">
        <v>20000</v>
      </c>
      <c r="H69" s="93">
        <f t="shared" si="1"/>
        <v>20000</v>
      </c>
      <c r="I69" s="13" t="s">
        <v>17</v>
      </c>
      <c r="J69" s="126">
        <v>1</v>
      </c>
      <c r="K69" s="246"/>
    </row>
    <row r="70" spans="1:11" s="1" customFormat="1" ht="15" customHeight="1">
      <c r="A70" s="241"/>
      <c r="B70" s="241"/>
      <c r="C70" s="241"/>
      <c r="D70" s="110">
        <v>31</v>
      </c>
      <c r="E70" s="7" t="s">
        <v>968</v>
      </c>
      <c r="F70" s="213"/>
      <c r="G70" s="93">
        <v>20000</v>
      </c>
      <c r="H70" s="93">
        <f t="shared" si="1"/>
        <v>20000</v>
      </c>
      <c r="I70" s="13" t="s">
        <v>17</v>
      </c>
      <c r="J70" s="126">
        <v>1</v>
      </c>
      <c r="K70" s="246"/>
    </row>
    <row r="71" spans="1:11" s="1" customFormat="1" ht="15" customHeight="1">
      <c r="A71" s="241"/>
      <c r="B71" s="241"/>
      <c r="C71" s="241"/>
      <c r="D71" s="110">
        <v>32</v>
      </c>
      <c r="E71" s="7" t="s">
        <v>969</v>
      </c>
      <c r="F71" s="213"/>
      <c r="G71" s="93">
        <v>20000</v>
      </c>
      <c r="H71" s="93">
        <f t="shared" si="1"/>
        <v>20000</v>
      </c>
      <c r="I71" s="13" t="s">
        <v>17</v>
      </c>
      <c r="J71" s="126">
        <v>1</v>
      </c>
      <c r="K71" s="246"/>
    </row>
    <row r="72" spans="1:11" s="1" customFormat="1" ht="15" customHeight="1">
      <c r="A72" s="241"/>
      <c r="B72" s="241"/>
      <c r="C72" s="241"/>
      <c r="D72" s="110">
        <v>33</v>
      </c>
      <c r="E72" s="7" t="s">
        <v>970</v>
      </c>
      <c r="F72" s="213"/>
      <c r="G72" s="93">
        <v>20000</v>
      </c>
      <c r="H72" s="93">
        <f t="shared" ref="H72:H89" si="2">G72</f>
        <v>20000</v>
      </c>
      <c r="I72" s="13" t="s">
        <v>17</v>
      </c>
      <c r="J72" s="126">
        <v>1</v>
      </c>
      <c r="K72" s="246"/>
    </row>
    <row r="73" spans="1:11" s="1" customFormat="1" ht="15" customHeight="1">
      <c r="A73" s="241"/>
      <c r="B73" s="241"/>
      <c r="C73" s="241"/>
      <c r="D73" s="110">
        <v>34</v>
      </c>
      <c r="E73" s="7" t="s">
        <v>971</v>
      </c>
      <c r="F73" s="213"/>
      <c r="G73" s="93">
        <v>20000</v>
      </c>
      <c r="H73" s="93">
        <f t="shared" si="2"/>
        <v>20000</v>
      </c>
      <c r="I73" s="13" t="s">
        <v>17</v>
      </c>
      <c r="J73" s="126">
        <v>1</v>
      </c>
      <c r="K73" s="246"/>
    </row>
    <row r="74" spans="1:11" s="1" customFormat="1" ht="15" customHeight="1">
      <c r="A74" s="241"/>
      <c r="B74" s="241"/>
      <c r="C74" s="241"/>
      <c r="D74" s="110">
        <v>35</v>
      </c>
      <c r="E74" s="7" t="s">
        <v>972</v>
      </c>
      <c r="F74" s="213"/>
      <c r="G74" s="93">
        <v>20000</v>
      </c>
      <c r="H74" s="93">
        <f t="shared" si="2"/>
        <v>20000</v>
      </c>
      <c r="I74" s="13" t="s">
        <v>17</v>
      </c>
      <c r="J74" s="126">
        <v>1</v>
      </c>
      <c r="K74" s="246"/>
    </row>
    <row r="75" spans="1:11" s="1" customFormat="1" ht="15" customHeight="1">
      <c r="A75" s="241"/>
      <c r="B75" s="241"/>
      <c r="C75" s="241"/>
      <c r="D75" s="110">
        <v>36</v>
      </c>
      <c r="E75" s="7" t="s">
        <v>973</v>
      </c>
      <c r="F75" s="213"/>
      <c r="G75" s="93">
        <v>20000</v>
      </c>
      <c r="H75" s="93">
        <f t="shared" si="2"/>
        <v>20000</v>
      </c>
      <c r="I75" s="13" t="s">
        <v>17</v>
      </c>
      <c r="J75" s="126">
        <v>1</v>
      </c>
      <c r="K75" s="246"/>
    </row>
    <row r="76" spans="1:11" s="1" customFormat="1" ht="15" customHeight="1">
      <c r="A76" s="241"/>
      <c r="B76" s="241"/>
      <c r="C76" s="241"/>
      <c r="D76" s="110">
        <v>37</v>
      </c>
      <c r="E76" s="7" t="s">
        <v>974</v>
      </c>
      <c r="F76" s="213"/>
      <c r="G76" s="93">
        <v>20000</v>
      </c>
      <c r="H76" s="93">
        <f t="shared" si="2"/>
        <v>20000</v>
      </c>
      <c r="I76" s="13" t="s">
        <v>17</v>
      </c>
      <c r="J76" s="126">
        <v>1</v>
      </c>
      <c r="K76" s="246"/>
    </row>
    <row r="77" spans="1:11" s="1" customFormat="1" ht="15" customHeight="1">
      <c r="A77" s="241"/>
      <c r="B77" s="241"/>
      <c r="C77" s="241"/>
      <c r="D77" s="110">
        <v>38</v>
      </c>
      <c r="E77" s="7" t="s">
        <v>975</v>
      </c>
      <c r="F77" s="213"/>
      <c r="G77" s="93">
        <v>20000</v>
      </c>
      <c r="H77" s="93">
        <f t="shared" si="2"/>
        <v>20000</v>
      </c>
      <c r="I77" s="13" t="s">
        <v>17</v>
      </c>
      <c r="J77" s="126">
        <v>1</v>
      </c>
      <c r="K77" s="246"/>
    </row>
    <row r="78" spans="1:11" s="1" customFormat="1" ht="15" customHeight="1">
      <c r="A78" s="241"/>
      <c r="B78" s="241"/>
      <c r="C78" s="241"/>
      <c r="D78" s="110">
        <v>39</v>
      </c>
      <c r="E78" s="7" t="s">
        <v>976</v>
      </c>
      <c r="F78" s="213"/>
      <c r="G78" s="93">
        <v>20000</v>
      </c>
      <c r="H78" s="93">
        <f t="shared" si="2"/>
        <v>20000</v>
      </c>
      <c r="I78" s="13" t="s">
        <v>17</v>
      </c>
      <c r="J78" s="126">
        <v>1</v>
      </c>
      <c r="K78" s="246"/>
    </row>
    <row r="79" spans="1:11" s="1" customFormat="1" ht="15" customHeight="1">
      <c r="A79" s="241"/>
      <c r="B79" s="241"/>
      <c r="C79" s="241"/>
      <c r="D79" s="110">
        <v>40</v>
      </c>
      <c r="E79" s="7" t="s">
        <v>977</v>
      </c>
      <c r="F79" s="213"/>
      <c r="G79" s="93">
        <v>20000</v>
      </c>
      <c r="H79" s="93">
        <f t="shared" si="2"/>
        <v>20000</v>
      </c>
      <c r="I79" s="13" t="s">
        <v>17</v>
      </c>
      <c r="J79" s="126">
        <v>1</v>
      </c>
      <c r="K79" s="246"/>
    </row>
    <row r="80" spans="1:11" s="1" customFormat="1" ht="15" customHeight="1">
      <c r="A80" s="241"/>
      <c r="B80" s="241"/>
      <c r="C80" s="241"/>
      <c r="D80" s="110">
        <v>41</v>
      </c>
      <c r="E80" s="7" t="s">
        <v>978</v>
      </c>
      <c r="F80" s="213"/>
      <c r="G80" s="93">
        <v>20000</v>
      </c>
      <c r="H80" s="93">
        <f t="shared" si="2"/>
        <v>20000</v>
      </c>
      <c r="I80" s="13" t="s">
        <v>17</v>
      </c>
      <c r="J80" s="126">
        <v>1</v>
      </c>
      <c r="K80" s="246"/>
    </row>
    <row r="81" spans="1:11" s="1" customFormat="1" ht="15" customHeight="1">
      <c r="A81" s="241"/>
      <c r="B81" s="241"/>
      <c r="C81" s="241"/>
      <c r="D81" s="110">
        <v>42</v>
      </c>
      <c r="E81" s="7" t="s">
        <v>979</v>
      </c>
      <c r="F81" s="213"/>
      <c r="G81" s="93">
        <v>20000</v>
      </c>
      <c r="H81" s="93">
        <f t="shared" si="2"/>
        <v>20000</v>
      </c>
      <c r="I81" s="13" t="s">
        <v>17</v>
      </c>
      <c r="J81" s="126">
        <v>1</v>
      </c>
      <c r="K81" s="246"/>
    </row>
    <row r="82" spans="1:11" s="1" customFormat="1" ht="15" customHeight="1">
      <c r="A82" s="241"/>
      <c r="B82" s="241"/>
      <c r="C82" s="241"/>
      <c r="D82" s="110">
        <v>43</v>
      </c>
      <c r="E82" s="7" t="s">
        <v>980</v>
      </c>
      <c r="F82" s="213"/>
      <c r="G82" s="93">
        <v>20000</v>
      </c>
      <c r="H82" s="93">
        <f t="shared" si="2"/>
        <v>20000</v>
      </c>
      <c r="I82" s="13" t="s">
        <v>17</v>
      </c>
      <c r="J82" s="126">
        <v>1</v>
      </c>
      <c r="K82" s="246"/>
    </row>
    <row r="83" spans="1:11" s="1" customFormat="1" ht="15" customHeight="1">
      <c r="A83" s="241"/>
      <c r="B83" s="241"/>
      <c r="C83" s="241"/>
      <c r="D83" s="110">
        <v>44</v>
      </c>
      <c r="E83" s="7" t="s">
        <v>981</v>
      </c>
      <c r="F83" s="213"/>
      <c r="G83" s="93">
        <v>20000</v>
      </c>
      <c r="H83" s="93">
        <f t="shared" si="2"/>
        <v>20000</v>
      </c>
      <c r="I83" s="13" t="s">
        <v>17</v>
      </c>
      <c r="J83" s="126">
        <v>1</v>
      </c>
      <c r="K83" s="246"/>
    </row>
    <row r="84" spans="1:11" s="1" customFormat="1" ht="15" customHeight="1">
      <c r="A84" s="241"/>
      <c r="B84" s="241"/>
      <c r="C84" s="241"/>
      <c r="D84" s="110">
        <v>45</v>
      </c>
      <c r="E84" s="7" t="s">
        <v>982</v>
      </c>
      <c r="F84" s="213"/>
      <c r="G84" s="93">
        <v>20000</v>
      </c>
      <c r="H84" s="93">
        <f t="shared" si="2"/>
        <v>20000</v>
      </c>
      <c r="I84" s="13" t="s">
        <v>17</v>
      </c>
      <c r="J84" s="126">
        <v>1</v>
      </c>
      <c r="K84" s="246"/>
    </row>
    <row r="85" spans="1:11" s="1" customFormat="1" ht="15" customHeight="1">
      <c r="A85" s="241"/>
      <c r="B85" s="241"/>
      <c r="C85" s="241"/>
      <c r="D85" s="110">
        <v>46</v>
      </c>
      <c r="E85" s="7" t="s">
        <v>983</v>
      </c>
      <c r="F85" s="213"/>
      <c r="G85" s="93">
        <v>20000</v>
      </c>
      <c r="H85" s="93">
        <f t="shared" si="2"/>
        <v>20000</v>
      </c>
      <c r="I85" s="13" t="s">
        <v>17</v>
      </c>
      <c r="J85" s="126">
        <v>1</v>
      </c>
      <c r="K85" s="246"/>
    </row>
    <row r="86" spans="1:11" s="1" customFormat="1" ht="15" customHeight="1">
      <c r="A86" s="241"/>
      <c r="B86" s="241"/>
      <c r="C86" s="241"/>
      <c r="D86" s="110">
        <v>47</v>
      </c>
      <c r="E86" s="7" t="s">
        <v>984</v>
      </c>
      <c r="F86" s="213"/>
      <c r="G86" s="93">
        <v>20000</v>
      </c>
      <c r="H86" s="93">
        <f t="shared" si="2"/>
        <v>20000</v>
      </c>
      <c r="I86" s="13" t="s">
        <v>17</v>
      </c>
      <c r="J86" s="126">
        <v>1</v>
      </c>
      <c r="K86" s="246"/>
    </row>
    <row r="87" spans="1:11" s="1" customFormat="1" ht="15" customHeight="1">
      <c r="A87" s="241"/>
      <c r="B87" s="241"/>
      <c r="C87" s="241"/>
      <c r="D87" s="110">
        <v>48</v>
      </c>
      <c r="E87" s="7" t="s">
        <v>985</v>
      </c>
      <c r="F87" s="213"/>
      <c r="G87" s="93">
        <v>20000</v>
      </c>
      <c r="H87" s="93">
        <f t="shared" si="2"/>
        <v>20000</v>
      </c>
      <c r="I87" s="13" t="s">
        <v>17</v>
      </c>
      <c r="J87" s="126">
        <v>1</v>
      </c>
      <c r="K87" s="246"/>
    </row>
    <row r="88" spans="1:11" s="1" customFormat="1" ht="15" customHeight="1">
      <c r="A88" s="241"/>
      <c r="B88" s="241"/>
      <c r="C88" s="241"/>
      <c r="D88" s="110">
        <v>49</v>
      </c>
      <c r="E88" s="7" t="s">
        <v>986</v>
      </c>
      <c r="F88" s="213"/>
      <c r="G88" s="93">
        <v>20000</v>
      </c>
      <c r="H88" s="93">
        <f t="shared" si="2"/>
        <v>20000</v>
      </c>
      <c r="I88" s="13" t="s">
        <v>17</v>
      </c>
      <c r="J88" s="126">
        <v>1</v>
      </c>
      <c r="K88" s="246"/>
    </row>
    <row r="89" spans="1:11" s="1" customFormat="1" ht="15" customHeight="1">
      <c r="A89" s="241"/>
      <c r="B89" s="241"/>
      <c r="C89" s="241"/>
      <c r="D89" s="110">
        <v>50</v>
      </c>
      <c r="E89" s="7" t="s">
        <v>987</v>
      </c>
      <c r="F89" s="213"/>
      <c r="G89" s="93">
        <v>20000</v>
      </c>
      <c r="H89" s="93">
        <f t="shared" si="2"/>
        <v>20000</v>
      </c>
      <c r="I89" s="13" t="s">
        <v>17</v>
      </c>
      <c r="J89" s="126">
        <v>1</v>
      </c>
      <c r="K89" s="247"/>
    </row>
    <row r="90" spans="1:11">
      <c r="A90" s="43"/>
      <c r="B90" s="43"/>
      <c r="C90" s="43"/>
      <c r="D90" s="110"/>
      <c r="E90" s="110" t="s">
        <v>448</v>
      </c>
      <c r="F90" s="110"/>
      <c r="G90" s="204">
        <f>SUM(G40:G89)</f>
        <v>1000000</v>
      </c>
      <c r="H90" s="108">
        <f>SUM(H40:H89)</f>
        <v>1000000</v>
      </c>
      <c r="I90" s="119"/>
      <c r="J90" s="171"/>
      <c r="K90" s="43"/>
    </row>
    <row r="91" spans="1:11" s="1" customFormat="1" ht="28.5" customHeight="1">
      <c r="A91" s="241">
        <v>7</v>
      </c>
      <c r="B91" s="241"/>
      <c r="C91" s="241"/>
      <c r="D91" s="113" t="s">
        <v>917</v>
      </c>
      <c r="E91" s="5" t="s">
        <v>1027</v>
      </c>
      <c r="F91" s="213" t="s">
        <v>1</v>
      </c>
      <c r="G91" s="49"/>
      <c r="H91" s="7"/>
      <c r="I91" s="7"/>
      <c r="J91" s="119"/>
      <c r="K91" s="7"/>
    </row>
    <row r="92" spans="1:11" ht="15" customHeight="1">
      <c r="A92" s="241"/>
      <c r="B92" s="241"/>
      <c r="C92" s="241"/>
      <c r="D92" s="116">
        <v>1</v>
      </c>
      <c r="E92" s="43" t="s">
        <v>988</v>
      </c>
      <c r="F92" s="213"/>
      <c r="G92" s="108">
        <v>50000</v>
      </c>
      <c r="H92" s="108">
        <f t="shared" ref="H92:H131" si="3">G92*0.5</f>
        <v>25000</v>
      </c>
      <c r="I92" s="13" t="s">
        <v>17</v>
      </c>
      <c r="J92" s="171">
        <v>0.5</v>
      </c>
      <c r="K92" s="264"/>
    </row>
    <row r="93" spans="1:11" ht="15" customHeight="1">
      <c r="A93" s="241"/>
      <c r="B93" s="241"/>
      <c r="C93" s="241"/>
      <c r="D93" s="116">
        <v>2</v>
      </c>
      <c r="E93" s="43" t="s">
        <v>991</v>
      </c>
      <c r="F93" s="213"/>
      <c r="G93" s="108">
        <v>50000</v>
      </c>
      <c r="H93" s="108">
        <f t="shared" si="3"/>
        <v>25000</v>
      </c>
      <c r="I93" s="13" t="s">
        <v>17</v>
      </c>
      <c r="J93" s="171">
        <v>0.5</v>
      </c>
      <c r="K93" s="265"/>
    </row>
    <row r="94" spans="1:11" ht="15" customHeight="1">
      <c r="A94" s="241"/>
      <c r="B94" s="241"/>
      <c r="C94" s="241"/>
      <c r="D94" s="116">
        <v>3</v>
      </c>
      <c r="E94" s="43" t="s">
        <v>990</v>
      </c>
      <c r="F94" s="213"/>
      <c r="G94" s="108">
        <v>50000</v>
      </c>
      <c r="H94" s="108">
        <f t="shared" si="3"/>
        <v>25000</v>
      </c>
      <c r="I94" s="13" t="s">
        <v>17</v>
      </c>
      <c r="J94" s="171">
        <v>0.5</v>
      </c>
      <c r="K94" s="265"/>
    </row>
    <row r="95" spans="1:11" ht="15" customHeight="1">
      <c r="A95" s="241"/>
      <c r="B95" s="241"/>
      <c r="C95" s="241"/>
      <c r="D95" s="116">
        <v>4</v>
      </c>
      <c r="E95" s="43" t="s">
        <v>989</v>
      </c>
      <c r="F95" s="213"/>
      <c r="G95" s="108">
        <v>50000</v>
      </c>
      <c r="H95" s="108">
        <f t="shared" si="3"/>
        <v>25000</v>
      </c>
      <c r="I95" s="13" t="s">
        <v>17</v>
      </c>
      <c r="J95" s="171">
        <v>0.5</v>
      </c>
      <c r="K95" s="265"/>
    </row>
    <row r="96" spans="1:11" ht="15" customHeight="1">
      <c r="A96" s="241"/>
      <c r="B96" s="241"/>
      <c r="C96" s="241"/>
      <c r="D96" s="116">
        <v>5</v>
      </c>
      <c r="E96" s="43" t="s">
        <v>992</v>
      </c>
      <c r="F96" s="213"/>
      <c r="G96" s="108">
        <v>50000</v>
      </c>
      <c r="H96" s="108">
        <f t="shared" si="3"/>
        <v>25000</v>
      </c>
      <c r="I96" s="13" t="s">
        <v>17</v>
      </c>
      <c r="J96" s="171">
        <v>0.5</v>
      </c>
      <c r="K96" s="265"/>
    </row>
    <row r="97" spans="1:11" ht="15" customHeight="1">
      <c r="A97" s="241"/>
      <c r="B97" s="241"/>
      <c r="C97" s="241"/>
      <c r="D97" s="116">
        <v>6</v>
      </c>
      <c r="E97" s="43" t="s">
        <v>993</v>
      </c>
      <c r="F97" s="213"/>
      <c r="G97" s="108">
        <v>50000</v>
      </c>
      <c r="H97" s="108">
        <f t="shared" si="3"/>
        <v>25000</v>
      </c>
      <c r="I97" s="13" t="s">
        <v>17</v>
      </c>
      <c r="J97" s="171">
        <v>0.5</v>
      </c>
      <c r="K97" s="265"/>
    </row>
    <row r="98" spans="1:11" ht="15" customHeight="1">
      <c r="A98" s="241"/>
      <c r="B98" s="241"/>
      <c r="C98" s="241"/>
      <c r="D98" s="116">
        <v>7</v>
      </c>
      <c r="E98" s="43" t="s">
        <v>994</v>
      </c>
      <c r="F98" s="213"/>
      <c r="G98" s="108">
        <v>50000</v>
      </c>
      <c r="H98" s="108">
        <f t="shared" si="3"/>
        <v>25000</v>
      </c>
      <c r="I98" s="13" t="s">
        <v>17</v>
      </c>
      <c r="J98" s="171">
        <v>0.5</v>
      </c>
      <c r="K98" s="265"/>
    </row>
    <row r="99" spans="1:11" ht="15" customHeight="1">
      <c r="A99" s="241"/>
      <c r="B99" s="241"/>
      <c r="C99" s="241"/>
      <c r="D99" s="116">
        <v>8</v>
      </c>
      <c r="E99" s="43" t="s">
        <v>995</v>
      </c>
      <c r="F99" s="213"/>
      <c r="G99" s="108">
        <v>50000</v>
      </c>
      <c r="H99" s="108">
        <f t="shared" si="3"/>
        <v>25000</v>
      </c>
      <c r="I99" s="13" t="s">
        <v>17</v>
      </c>
      <c r="J99" s="171">
        <v>0.5</v>
      </c>
      <c r="K99" s="265"/>
    </row>
    <row r="100" spans="1:11" ht="15" customHeight="1">
      <c r="A100" s="241"/>
      <c r="B100" s="241"/>
      <c r="C100" s="241"/>
      <c r="D100" s="116">
        <v>9</v>
      </c>
      <c r="E100" s="43" t="s">
        <v>996</v>
      </c>
      <c r="F100" s="213"/>
      <c r="G100" s="108">
        <v>50000</v>
      </c>
      <c r="H100" s="108">
        <f t="shared" si="3"/>
        <v>25000</v>
      </c>
      <c r="I100" s="13" t="s">
        <v>17</v>
      </c>
      <c r="J100" s="171">
        <v>0.5</v>
      </c>
      <c r="K100" s="265"/>
    </row>
    <row r="101" spans="1:11" ht="15" customHeight="1">
      <c r="A101" s="241"/>
      <c r="B101" s="241"/>
      <c r="C101" s="241"/>
      <c r="D101" s="116">
        <v>10</v>
      </c>
      <c r="E101" s="43" t="s">
        <v>997</v>
      </c>
      <c r="F101" s="213"/>
      <c r="G101" s="108">
        <v>50000</v>
      </c>
      <c r="H101" s="108">
        <f t="shared" si="3"/>
        <v>25000</v>
      </c>
      <c r="I101" s="13" t="s">
        <v>17</v>
      </c>
      <c r="J101" s="171">
        <v>0.5</v>
      </c>
      <c r="K101" s="265"/>
    </row>
    <row r="102" spans="1:11" ht="15" customHeight="1">
      <c r="A102" s="241"/>
      <c r="B102" s="241"/>
      <c r="C102" s="241"/>
      <c r="D102" s="116">
        <v>11</v>
      </c>
      <c r="E102" s="43" t="s">
        <v>998</v>
      </c>
      <c r="F102" s="213"/>
      <c r="G102" s="108">
        <v>50000</v>
      </c>
      <c r="H102" s="108">
        <f t="shared" si="3"/>
        <v>25000</v>
      </c>
      <c r="I102" s="13" t="s">
        <v>17</v>
      </c>
      <c r="J102" s="171">
        <v>0.5</v>
      </c>
      <c r="K102" s="265"/>
    </row>
    <row r="103" spans="1:11" ht="15" customHeight="1">
      <c r="A103" s="241"/>
      <c r="B103" s="241"/>
      <c r="C103" s="241"/>
      <c r="D103" s="116">
        <v>12</v>
      </c>
      <c r="E103" s="43" t="s">
        <v>999</v>
      </c>
      <c r="F103" s="213"/>
      <c r="G103" s="108">
        <v>50000</v>
      </c>
      <c r="H103" s="108">
        <f t="shared" si="3"/>
        <v>25000</v>
      </c>
      <c r="I103" s="13" t="s">
        <v>17</v>
      </c>
      <c r="J103" s="171">
        <v>0.5</v>
      </c>
      <c r="K103" s="265"/>
    </row>
    <row r="104" spans="1:11" ht="15" customHeight="1">
      <c r="A104" s="241"/>
      <c r="B104" s="241"/>
      <c r="C104" s="241"/>
      <c r="D104" s="116">
        <v>13</v>
      </c>
      <c r="E104" s="43" t="s">
        <v>1000</v>
      </c>
      <c r="F104" s="213"/>
      <c r="G104" s="108">
        <v>50000</v>
      </c>
      <c r="H104" s="108">
        <f t="shared" si="3"/>
        <v>25000</v>
      </c>
      <c r="I104" s="13" t="s">
        <v>17</v>
      </c>
      <c r="J104" s="171">
        <v>0.5</v>
      </c>
      <c r="K104" s="265"/>
    </row>
    <row r="105" spans="1:11" ht="15" customHeight="1">
      <c r="A105" s="241"/>
      <c r="B105" s="241"/>
      <c r="C105" s="241"/>
      <c r="D105" s="116">
        <v>14</v>
      </c>
      <c r="E105" s="43" t="s">
        <v>1001</v>
      </c>
      <c r="F105" s="213"/>
      <c r="G105" s="108">
        <v>50000</v>
      </c>
      <c r="H105" s="108">
        <f t="shared" si="3"/>
        <v>25000</v>
      </c>
      <c r="I105" s="13" t="s">
        <v>17</v>
      </c>
      <c r="J105" s="171">
        <v>0.5</v>
      </c>
      <c r="K105" s="265"/>
    </row>
    <row r="106" spans="1:11" ht="15" customHeight="1">
      <c r="A106" s="241"/>
      <c r="B106" s="241"/>
      <c r="C106" s="241"/>
      <c r="D106" s="116">
        <v>15</v>
      </c>
      <c r="E106" s="43" t="s">
        <v>1002</v>
      </c>
      <c r="F106" s="213"/>
      <c r="G106" s="108">
        <v>50000</v>
      </c>
      <c r="H106" s="108">
        <f t="shared" si="3"/>
        <v>25000</v>
      </c>
      <c r="I106" s="13" t="s">
        <v>17</v>
      </c>
      <c r="J106" s="171">
        <v>0.5</v>
      </c>
      <c r="K106" s="265"/>
    </row>
    <row r="107" spans="1:11" ht="15" customHeight="1">
      <c r="A107" s="241"/>
      <c r="B107" s="241"/>
      <c r="C107" s="241"/>
      <c r="D107" s="116">
        <v>16</v>
      </c>
      <c r="E107" s="43" t="s">
        <v>1003</v>
      </c>
      <c r="F107" s="213"/>
      <c r="G107" s="108">
        <v>50000</v>
      </c>
      <c r="H107" s="108">
        <f t="shared" si="3"/>
        <v>25000</v>
      </c>
      <c r="I107" s="13" t="s">
        <v>17</v>
      </c>
      <c r="J107" s="171">
        <v>0.5</v>
      </c>
      <c r="K107" s="265"/>
    </row>
    <row r="108" spans="1:11" ht="15" customHeight="1">
      <c r="A108" s="241"/>
      <c r="B108" s="241"/>
      <c r="C108" s="241"/>
      <c r="D108" s="116">
        <v>17</v>
      </c>
      <c r="E108" s="43" t="s">
        <v>1004</v>
      </c>
      <c r="F108" s="213"/>
      <c r="G108" s="108">
        <v>50000</v>
      </c>
      <c r="H108" s="108">
        <f t="shared" si="3"/>
        <v>25000</v>
      </c>
      <c r="I108" s="13" t="s">
        <v>17</v>
      </c>
      <c r="J108" s="171">
        <v>0.5</v>
      </c>
      <c r="K108" s="265"/>
    </row>
    <row r="109" spans="1:11" ht="15" customHeight="1">
      <c r="A109" s="241"/>
      <c r="B109" s="241"/>
      <c r="C109" s="241"/>
      <c r="D109" s="116">
        <v>18</v>
      </c>
      <c r="E109" s="43" t="s">
        <v>1005</v>
      </c>
      <c r="F109" s="213"/>
      <c r="G109" s="108">
        <v>50000</v>
      </c>
      <c r="H109" s="108">
        <f t="shared" si="3"/>
        <v>25000</v>
      </c>
      <c r="I109" s="13" t="s">
        <v>17</v>
      </c>
      <c r="J109" s="171">
        <v>0.5</v>
      </c>
      <c r="K109" s="265"/>
    </row>
    <row r="110" spans="1:11" ht="15" customHeight="1">
      <c r="A110" s="241"/>
      <c r="B110" s="241"/>
      <c r="C110" s="241"/>
      <c r="D110" s="116">
        <v>19</v>
      </c>
      <c r="E110" s="43" t="s">
        <v>1006</v>
      </c>
      <c r="F110" s="213"/>
      <c r="G110" s="108">
        <v>50000</v>
      </c>
      <c r="H110" s="108">
        <f t="shared" si="3"/>
        <v>25000</v>
      </c>
      <c r="I110" s="13" t="s">
        <v>17</v>
      </c>
      <c r="J110" s="171">
        <v>0.5</v>
      </c>
      <c r="K110" s="265"/>
    </row>
    <row r="111" spans="1:11" ht="15" customHeight="1">
      <c r="A111" s="241"/>
      <c r="B111" s="241"/>
      <c r="C111" s="241"/>
      <c r="D111" s="116">
        <v>20</v>
      </c>
      <c r="E111" s="43" t="s">
        <v>1007</v>
      </c>
      <c r="F111" s="213"/>
      <c r="G111" s="108">
        <v>50000</v>
      </c>
      <c r="H111" s="108">
        <f t="shared" si="3"/>
        <v>25000</v>
      </c>
      <c r="I111" s="13" t="s">
        <v>17</v>
      </c>
      <c r="J111" s="171">
        <v>0.5</v>
      </c>
      <c r="K111" s="265"/>
    </row>
    <row r="112" spans="1:11" ht="15" customHeight="1">
      <c r="A112" s="241"/>
      <c r="B112" s="241"/>
      <c r="C112" s="241"/>
      <c r="D112" s="116">
        <v>21</v>
      </c>
      <c r="E112" s="43" t="s">
        <v>1008</v>
      </c>
      <c r="F112" s="213"/>
      <c r="G112" s="108">
        <v>50000</v>
      </c>
      <c r="H112" s="108">
        <f t="shared" si="3"/>
        <v>25000</v>
      </c>
      <c r="I112" s="13" t="s">
        <v>17</v>
      </c>
      <c r="J112" s="171">
        <v>0.5</v>
      </c>
      <c r="K112" s="265"/>
    </row>
    <row r="113" spans="1:11" ht="15" customHeight="1">
      <c r="A113" s="241"/>
      <c r="B113" s="241"/>
      <c r="C113" s="241"/>
      <c r="D113" s="116">
        <v>22</v>
      </c>
      <c r="E113" s="43" t="s">
        <v>1009</v>
      </c>
      <c r="F113" s="213"/>
      <c r="G113" s="108">
        <v>50000</v>
      </c>
      <c r="H113" s="108">
        <f t="shared" si="3"/>
        <v>25000</v>
      </c>
      <c r="I113" s="13" t="s">
        <v>17</v>
      </c>
      <c r="J113" s="171">
        <v>0.5</v>
      </c>
      <c r="K113" s="265"/>
    </row>
    <row r="114" spans="1:11" ht="15" customHeight="1">
      <c r="A114" s="241"/>
      <c r="B114" s="241"/>
      <c r="C114" s="241"/>
      <c r="D114" s="116">
        <v>23</v>
      </c>
      <c r="E114" s="43" t="s">
        <v>1010</v>
      </c>
      <c r="F114" s="213"/>
      <c r="G114" s="108">
        <v>50000</v>
      </c>
      <c r="H114" s="108">
        <f t="shared" si="3"/>
        <v>25000</v>
      </c>
      <c r="I114" s="13" t="s">
        <v>17</v>
      </c>
      <c r="J114" s="171">
        <v>0.5</v>
      </c>
      <c r="K114" s="265"/>
    </row>
    <row r="115" spans="1:11" ht="15" customHeight="1">
      <c r="A115" s="241"/>
      <c r="B115" s="241"/>
      <c r="C115" s="241"/>
      <c r="D115" s="116">
        <v>24</v>
      </c>
      <c r="E115" s="43" t="s">
        <v>1011</v>
      </c>
      <c r="F115" s="213"/>
      <c r="G115" s="108">
        <v>50000</v>
      </c>
      <c r="H115" s="108">
        <f t="shared" si="3"/>
        <v>25000</v>
      </c>
      <c r="I115" s="13" t="s">
        <v>17</v>
      </c>
      <c r="J115" s="171">
        <v>0.5</v>
      </c>
      <c r="K115" s="265"/>
    </row>
    <row r="116" spans="1:11" ht="15" customHeight="1">
      <c r="A116" s="241"/>
      <c r="B116" s="241"/>
      <c r="C116" s="241"/>
      <c r="D116" s="116">
        <v>25</v>
      </c>
      <c r="E116" s="43" t="s">
        <v>1012</v>
      </c>
      <c r="F116" s="213"/>
      <c r="G116" s="108">
        <v>50000</v>
      </c>
      <c r="H116" s="108">
        <f t="shared" si="3"/>
        <v>25000</v>
      </c>
      <c r="I116" s="13" t="s">
        <v>17</v>
      </c>
      <c r="J116" s="171">
        <v>0.5</v>
      </c>
      <c r="K116" s="265"/>
    </row>
    <row r="117" spans="1:11" ht="15" customHeight="1">
      <c r="A117" s="241"/>
      <c r="B117" s="241"/>
      <c r="C117" s="241"/>
      <c r="D117" s="116">
        <v>26</v>
      </c>
      <c r="E117" s="43" t="s">
        <v>1013</v>
      </c>
      <c r="F117" s="213"/>
      <c r="G117" s="108">
        <v>50000</v>
      </c>
      <c r="H117" s="108">
        <f t="shared" si="3"/>
        <v>25000</v>
      </c>
      <c r="I117" s="13" t="s">
        <v>17</v>
      </c>
      <c r="J117" s="171">
        <v>0.5</v>
      </c>
      <c r="K117" s="265"/>
    </row>
    <row r="118" spans="1:11" ht="15" customHeight="1">
      <c r="A118" s="241"/>
      <c r="B118" s="241"/>
      <c r="C118" s="241"/>
      <c r="D118" s="116">
        <v>27</v>
      </c>
      <c r="E118" s="43" t="s">
        <v>1014</v>
      </c>
      <c r="F118" s="213"/>
      <c r="G118" s="108">
        <v>50000</v>
      </c>
      <c r="H118" s="108">
        <f t="shared" si="3"/>
        <v>25000</v>
      </c>
      <c r="I118" s="13" t="s">
        <v>17</v>
      </c>
      <c r="J118" s="171">
        <v>0.5</v>
      </c>
      <c r="K118" s="265"/>
    </row>
    <row r="119" spans="1:11" ht="15" customHeight="1">
      <c r="A119" s="241"/>
      <c r="B119" s="241"/>
      <c r="C119" s="241"/>
      <c r="D119" s="116">
        <v>28</v>
      </c>
      <c r="E119" s="43" t="s">
        <v>1015</v>
      </c>
      <c r="F119" s="213"/>
      <c r="G119" s="108">
        <v>50000</v>
      </c>
      <c r="H119" s="108">
        <f t="shared" si="3"/>
        <v>25000</v>
      </c>
      <c r="I119" s="13" t="s">
        <v>17</v>
      </c>
      <c r="J119" s="171">
        <v>0.5</v>
      </c>
      <c r="K119" s="265"/>
    </row>
    <row r="120" spans="1:11" ht="15" customHeight="1">
      <c r="A120" s="241"/>
      <c r="B120" s="241"/>
      <c r="C120" s="241"/>
      <c r="D120" s="116">
        <v>29</v>
      </c>
      <c r="E120" s="43" t="s">
        <v>1016</v>
      </c>
      <c r="F120" s="213"/>
      <c r="G120" s="108">
        <v>50000</v>
      </c>
      <c r="H120" s="108">
        <f t="shared" si="3"/>
        <v>25000</v>
      </c>
      <c r="I120" s="13" t="s">
        <v>17</v>
      </c>
      <c r="J120" s="171">
        <v>0.5</v>
      </c>
      <c r="K120" s="265"/>
    </row>
    <row r="121" spans="1:11" ht="15" customHeight="1">
      <c r="A121" s="241"/>
      <c r="B121" s="241"/>
      <c r="C121" s="241"/>
      <c r="D121" s="116">
        <v>30</v>
      </c>
      <c r="E121" s="43" t="s">
        <v>1017</v>
      </c>
      <c r="F121" s="213"/>
      <c r="G121" s="108">
        <v>50000</v>
      </c>
      <c r="H121" s="108">
        <f t="shared" si="3"/>
        <v>25000</v>
      </c>
      <c r="I121" s="13" t="s">
        <v>17</v>
      </c>
      <c r="J121" s="171">
        <v>0.5</v>
      </c>
      <c r="K121" s="265"/>
    </row>
    <row r="122" spans="1:11" ht="15" customHeight="1">
      <c r="A122" s="241"/>
      <c r="B122" s="241"/>
      <c r="C122" s="241"/>
      <c r="D122" s="116">
        <v>31</v>
      </c>
      <c r="E122" s="43" t="s">
        <v>1018</v>
      </c>
      <c r="F122" s="213"/>
      <c r="G122" s="108">
        <v>50000</v>
      </c>
      <c r="H122" s="108">
        <f t="shared" si="3"/>
        <v>25000</v>
      </c>
      <c r="I122" s="13" t="s">
        <v>17</v>
      </c>
      <c r="J122" s="171">
        <v>0.5</v>
      </c>
      <c r="K122" s="265"/>
    </row>
    <row r="123" spans="1:11" ht="15" customHeight="1">
      <c r="A123" s="241"/>
      <c r="B123" s="241"/>
      <c r="C123" s="241"/>
      <c r="D123" s="116">
        <v>32</v>
      </c>
      <c r="E123" s="43" t="s">
        <v>1019</v>
      </c>
      <c r="F123" s="213"/>
      <c r="G123" s="108">
        <v>50000</v>
      </c>
      <c r="H123" s="108">
        <f t="shared" si="3"/>
        <v>25000</v>
      </c>
      <c r="I123" s="13" t="s">
        <v>17</v>
      </c>
      <c r="J123" s="171">
        <v>0.5</v>
      </c>
      <c r="K123" s="266"/>
    </row>
    <row r="124" spans="1:11" ht="15" customHeight="1">
      <c r="A124" s="241"/>
      <c r="B124" s="241"/>
      <c r="C124" s="267"/>
      <c r="D124" s="116">
        <v>33</v>
      </c>
      <c r="E124" s="43" t="s">
        <v>1020</v>
      </c>
      <c r="F124" s="211"/>
      <c r="G124" s="108">
        <v>50000</v>
      </c>
      <c r="H124" s="108">
        <f t="shared" si="3"/>
        <v>25000</v>
      </c>
      <c r="I124" s="13" t="s">
        <v>17</v>
      </c>
      <c r="J124" s="171">
        <v>0.5</v>
      </c>
      <c r="K124" s="264"/>
    </row>
    <row r="125" spans="1:11" ht="15" customHeight="1">
      <c r="A125" s="241"/>
      <c r="B125" s="241"/>
      <c r="C125" s="267"/>
      <c r="D125" s="116">
        <v>34</v>
      </c>
      <c r="E125" s="43" t="s">
        <v>1021</v>
      </c>
      <c r="F125" s="212"/>
      <c r="G125" s="108">
        <v>50000</v>
      </c>
      <c r="H125" s="108">
        <f t="shared" si="3"/>
        <v>25000</v>
      </c>
      <c r="I125" s="13" t="s">
        <v>17</v>
      </c>
      <c r="J125" s="171">
        <v>0.5</v>
      </c>
      <c r="K125" s="265"/>
    </row>
    <row r="126" spans="1:11" ht="15" customHeight="1">
      <c r="A126" s="241"/>
      <c r="B126" s="241"/>
      <c r="C126" s="267"/>
      <c r="D126" s="116">
        <v>35</v>
      </c>
      <c r="E126" s="43" t="s">
        <v>1022</v>
      </c>
      <c r="F126" s="212"/>
      <c r="G126" s="108">
        <v>50000</v>
      </c>
      <c r="H126" s="108">
        <f t="shared" si="3"/>
        <v>25000</v>
      </c>
      <c r="I126" s="13" t="s">
        <v>17</v>
      </c>
      <c r="J126" s="171">
        <v>0.5</v>
      </c>
      <c r="K126" s="265"/>
    </row>
    <row r="127" spans="1:11" ht="15" customHeight="1">
      <c r="A127" s="241"/>
      <c r="B127" s="241"/>
      <c r="C127" s="267"/>
      <c r="D127" s="116">
        <v>36</v>
      </c>
      <c r="E127" s="43" t="s">
        <v>1023</v>
      </c>
      <c r="F127" s="212"/>
      <c r="G127" s="108">
        <v>50000</v>
      </c>
      <c r="H127" s="108">
        <f t="shared" si="3"/>
        <v>25000</v>
      </c>
      <c r="I127" s="13" t="s">
        <v>17</v>
      </c>
      <c r="J127" s="171">
        <v>0.5</v>
      </c>
      <c r="K127" s="265"/>
    </row>
    <row r="128" spans="1:11" ht="15" customHeight="1">
      <c r="A128" s="241"/>
      <c r="B128" s="241"/>
      <c r="C128" s="267"/>
      <c r="D128" s="116">
        <v>37</v>
      </c>
      <c r="E128" s="43" t="s">
        <v>1029</v>
      </c>
      <c r="F128" s="212"/>
      <c r="G128" s="108">
        <v>50000</v>
      </c>
      <c r="H128" s="108">
        <f t="shared" si="3"/>
        <v>25000</v>
      </c>
      <c r="I128" s="13" t="s">
        <v>17</v>
      </c>
      <c r="J128" s="171">
        <v>0.5</v>
      </c>
      <c r="K128" s="265"/>
    </row>
    <row r="129" spans="1:11" ht="15" customHeight="1">
      <c r="A129" s="241"/>
      <c r="B129" s="241"/>
      <c r="C129" s="267"/>
      <c r="D129" s="116">
        <v>38</v>
      </c>
      <c r="E129" s="43" t="s">
        <v>1024</v>
      </c>
      <c r="F129" s="212"/>
      <c r="G129" s="108">
        <v>50000</v>
      </c>
      <c r="H129" s="108">
        <f t="shared" si="3"/>
        <v>25000</v>
      </c>
      <c r="I129" s="13" t="s">
        <v>17</v>
      </c>
      <c r="J129" s="171">
        <v>0.5</v>
      </c>
      <c r="K129" s="265"/>
    </row>
    <row r="130" spans="1:11" ht="15" customHeight="1">
      <c r="A130" s="241"/>
      <c r="B130" s="241"/>
      <c r="C130" s="267"/>
      <c r="D130" s="116">
        <v>39</v>
      </c>
      <c r="E130" s="43" t="s">
        <v>1025</v>
      </c>
      <c r="F130" s="212"/>
      <c r="G130" s="108">
        <v>50000</v>
      </c>
      <c r="H130" s="108">
        <f t="shared" si="3"/>
        <v>25000</v>
      </c>
      <c r="I130" s="13" t="s">
        <v>17</v>
      </c>
      <c r="J130" s="171">
        <v>0.5</v>
      </c>
      <c r="K130" s="265"/>
    </row>
    <row r="131" spans="1:11" ht="15" customHeight="1">
      <c r="A131" s="241"/>
      <c r="B131" s="241"/>
      <c r="C131" s="267"/>
      <c r="D131" s="116">
        <v>40</v>
      </c>
      <c r="E131" s="43" t="s">
        <v>1026</v>
      </c>
      <c r="F131" s="223"/>
      <c r="G131" s="108">
        <v>50000</v>
      </c>
      <c r="H131" s="108">
        <f t="shared" si="3"/>
        <v>25000</v>
      </c>
      <c r="I131" s="13" t="s">
        <v>17</v>
      </c>
      <c r="J131" s="171">
        <v>0.5</v>
      </c>
      <c r="K131" s="266"/>
    </row>
    <row r="132" spans="1:11" ht="15" customHeight="1">
      <c r="A132" s="7"/>
      <c r="B132" s="7"/>
      <c r="C132" s="205"/>
      <c r="D132" s="116"/>
      <c r="E132" s="116" t="s">
        <v>41</v>
      </c>
      <c r="F132" s="116"/>
      <c r="G132" s="108">
        <f>SUM(G92:G131)</f>
        <v>2000000</v>
      </c>
      <c r="H132" s="108">
        <f>SUM(H92:H131)</f>
        <v>1000000</v>
      </c>
      <c r="I132" s="13"/>
      <c r="J132" s="171"/>
      <c r="K132" s="43"/>
    </row>
    <row r="133" spans="1:11" s="1" customFormat="1" ht="16.5" customHeight="1">
      <c r="A133" s="241">
        <v>8</v>
      </c>
      <c r="B133" s="241"/>
      <c r="C133" s="267"/>
      <c r="D133" s="213" t="s">
        <v>1069</v>
      </c>
      <c r="E133" s="7" t="s">
        <v>1028</v>
      </c>
      <c r="F133" s="94"/>
      <c r="G133" s="141"/>
      <c r="H133" s="141"/>
      <c r="I133" s="141"/>
      <c r="J133" s="198"/>
      <c r="K133" s="7"/>
    </row>
    <row r="134" spans="1:11" s="1" customFormat="1" ht="51.75" customHeight="1">
      <c r="A134" s="241"/>
      <c r="B134" s="241"/>
      <c r="C134" s="267"/>
      <c r="D134" s="213"/>
      <c r="E134" s="94" t="s">
        <v>1071</v>
      </c>
      <c r="F134" s="94" t="s">
        <v>1</v>
      </c>
      <c r="G134" s="93">
        <v>2500000</v>
      </c>
      <c r="H134" s="93">
        <v>2500000</v>
      </c>
      <c r="I134" s="13" t="s">
        <v>17</v>
      </c>
      <c r="J134" s="126">
        <v>1</v>
      </c>
      <c r="K134" s="119"/>
    </row>
    <row r="135" spans="1:11" s="1" customFormat="1" ht="13.5" customHeight="1">
      <c r="A135" s="7"/>
      <c r="B135" s="7"/>
      <c r="C135" s="7"/>
      <c r="D135" s="110"/>
      <c r="E135" s="110" t="s">
        <v>41</v>
      </c>
      <c r="F135" s="110"/>
      <c r="G135" s="93">
        <f>SUM(G5:G134)</f>
        <v>28500000</v>
      </c>
      <c r="H135" s="93">
        <f>SUM(H5:H134)</f>
        <v>13500000</v>
      </c>
      <c r="I135" s="13" t="s">
        <v>17</v>
      </c>
      <c r="J135" s="119"/>
      <c r="K135" s="7"/>
    </row>
    <row r="136" spans="1:11">
      <c r="A136" s="42"/>
      <c r="B136" s="42"/>
      <c r="C136" s="42"/>
      <c r="D136" s="195"/>
      <c r="E136" s="42"/>
      <c r="F136" s="42"/>
      <c r="G136" s="174"/>
      <c r="H136" s="42"/>
      <c r="I136" s="42"/>
      <c r="J136" s="41"/>
      <c r="K136" s="42"/>
    </row>
    <row r="137" spans="1:11">
      <c r="A137" s="42"/>
      <c r="B137" s="42"/>
      <c r="C137" s="42"/>
      <c r="D137" s="195"/>
      <c r="E137" s="42"/>
      <c r="F137" s="42"/>
      <c r="G137" s="174"/>
      <c r="H137" s="42"/>
      <c r="I137" s="42"/>
      <c r="J137" s="41"/>
      <c r="K137" s="42"/>
    </row>
    <row r="138" spans="1:11">
      <c r="A138" s="42"/>
      <c r="B138" s="42"/>
      <c r="C138" s="42"/>
      <c r="D138" s="195"/>
      <c r="E138" s="42"/>
      <c r="F138" s="42"/>
      <c r="G138" s="174"/>
      <c r="H138" s="42"/>
      <c r="I138" s="42"/>
      <c r="J138" s="41"/>
      <c r="K138" s="42"/>
    </row>
    <row r="139" spans="1:11" s="1" customFormat="1" ht="45" customHeight="1">
      <c r="A139" s="128" t="s">
        <v>9</v>
      </c>
      <c r="B139" s="128" t="s">
        <v>50</v>
      </c>
      <c r="C139" s="128" t="s">
        <v>8</v>
      </c>
      <c r="D139" s="6" t="s">
        <v>1049</v>
      </c>
      <c r="E139" s="15" t="s">
        <v>51</v>
      </c>
      <c r="F139" s="128" t="s">
        <v>13</v>
      </c>
      <c r="G139" s="128" t="s">
        <v>64</v>
      </c>
      <c r="H139" s="5" t="s">
        <v>53</v>
      </c>
      <c r="I139" s="5" t="s">
        <v>1039</v>
      </c>
      <c r="J139" s="128" t="s">
        <v>3</v>
      </c>
      <c r="K139" s="7"/>
    </row>
    <row r="140" spans="1:11" s="1" customFormat="1" ht="28.5" customHeight="1">
      <c r="A140" s="128"/>
      <c r="B140" s="211" t="s">
        <v>1054</v>
      </c>
      <c r="C140" s="245" t="s">
        <v>1030</v>
      </c>
      <c r="D140" s="6"/>
      <c r="E140" s="59" t="s">
        <v>1032</v>
      </c>
      <c r="F140" s="128"/>
      <c r="G140" s="128"/>
      <c r="H140" s="5"/>
      <c r="I140" s="5"/>
      <c r="J140" s="128"/>
      <c r="K140" s="7"/>
    </row>
    <row r="141" spans="1:11" s="1" customFormat="1" ht="30" customHeight="1">
      <c r="A141" s="241">
        <v>1</v>
      </c>
      <c r="B141" s="212"/>
      <c r="C141" s="246"/>
      <c r="D141" s="15" t="s">
        <v>893</v>
      </c>
      <c r="E141" s="5" t="s">
        <v>894</v>
      </c>
      <c r="F141" s="213" t="s">
        <v>1</v>
      </c>
      <c r="G141" s="49"/>
      <c r="H141" s="58"/>
      <c r="I141" s="119"/>
      <c r="J141" s="126"/>
      <c r="K141" s="7"/>
    </row>
    <row r="142" spans="1:11" s="1" customFormat="1" ht="15" customHeight="1">
      <c r="A142" s="241"/>
      <c r="B142" s="212"/>
      <c r="C142" s="246"/>
      <c r="D142" s="110" t="s">
        <v>888</v>
      </c>
      <c r="E142" s="7" t="s">
        <v>895</v>
      </c>
      <c r="F142" s="213"/>
      <c r="G142" s="95">
        <v>100000</v>
      </c>
      <c r="H142" s="95">
        <f>G142*0.5</f>
        <v>50000</v>
      </c>
      <c r="I142" s="95">
        <f>G142*0.5</f>
        <v>50000</v>
      </c>
      <c r="J142" s="126">
        <v>1</v>
      </c>
      <c r="K142" s="245"/>
    </row>
    <row r="143" spans="1:11" s="1" customFormat="1" ht="15" customHeight="1">
      <c r="A143" s="241"/>
      <c r="B143" s="212"/>
      <c r="C143" s="246"/>
      <c r="D143" s="110" t="s">
        <v>890</v>
      </c>
      <c r="E143" s="7" t="s">
        <v>896</v>
      </c>
      <c r="F143" s="213"/>
      <c r="G143" s="95">
        <v>100000</v>
      </c>
      <c r="H143" s="95">
        <f t="shared" ref="H143:H168" si="4">G143*0.5</f>
        <v>50000</v>
      </c>
      <c r="I143" s="95">
        <f t="shared" ref="I143:I161" si="5">G143*0.5</f>
        <v>50000</v>
      </c>
      <c r="J143" s="126">
        <v>1</v>
      </c>
      <c r="K143" s="246"/>
    </row>
    <row r="144" spans="1:11" ht="15" customHeight="1">
      <c r="A144" s="241"/>
      <c r="B144" s="212"/>
      <c r="C144" s="246"/>
      <c r="D144" s="110" t="s">
        <v>891</v>
      </c>
      <c r="E144" s="7" t="s">
        <v>897</v>
      </c>
      <c r="F144" s="213"/>
      <c r="G144" s="95">
        <v>100000</v>
      </c>
      <c r="H144" s="95">
        <f t="shared" si="4"/>
        <v>50000</v>
      </c>
      <c r="I144" s="95">
        <f t="shared" si="5"/>
        <v>50000</v>
      </c>
      <c r="J144" s="126">
        <v>1</v>
      </c>
      <c r="K144" s="246"/>
    </row>
    <row r="145" spans="1:11" ht="15" customHeight="1">
      <c r="A145" s="241"/>
      <c r="B145" s="212"/>
      <c r="C145" s="246"/>
      <c r="D145" s="110" t="s">
        <v>893</v>
      </c>
      <c r="E145" s="7" t="s">
        <v>898</v>
      </c>
      <c r="F145" s="213"/>
      <c r="G145" s="95">
        <v>100000</v>
      </c>
      <c r="H145" s="95">
        <f t="shared" si="4"/>
        <v>50000</v>
      </c>
      <c r="I145" s="95">
        <f t="shared" si="5"/>
        <v>50000</v>
      </c>
      <c r="J145" s="126">
        <v>1</v>
      </c>
      <c r="K145" s="246"/>
    </row>
    <row r="146" spans="1:11" ht="15" customHeight="1">
      <c r="A146" s="241"/>
      <c r="B146" s="212"/>
      <c r="C146" s="246"/>
      <c r="D146" s="110" t="s">
        <v>915</v>
      </c>
      <c r="E146" s="7" t="s">
        <v>899</v>
      </c>
      <c r="F146" s="213"/>
      <c r="G146" s="95">
        <v>100000</v>
      </c>
      <c r="H146" s="95">
        <f t="shared" si="4"/>
        <v>50000</v>
      </c>
      <c r="I146" s="95">
        <f t="shared" si="5"/>
        <v>50000</v>
      </c>
      <c r="J146" s="126">
        <v>1</v>
      </c>
      <c r="K146" s="246"/>
    </row>
    <row r="147" spans="1:11" ht="15" customHeight="1">
      <c r="A147" s="241"/>
      <c r="B147" s="212"/>
      <c r="C147" s="246"/>
      <c r="D147" s="110" t="s">
        <v>916</v>
      </c>
      <c r="E147" s="7" t="s">
        <v>900</v>
      </c>
      <c r="F147" s="213"/>
      <c r="G147" s="95">
        <v>100000</v>
      </c>
      <c r="H147" s="95">
        <f t="shared" si="4"/>
        <v>50000</v>
      </c>
      <c r="I147" s="95">
        <f t="shared" si="5"/>
        <v>50000</v>
      </c>
      <c r="J147" s="126">
        <v>1</v>
      </c>
      <c r="K147" s="246"/>
    </row>
    <row r="148" spans="1:11" ht="15" customHeight="1">
      <c r="A148" s="241"/>
      <c r="B148" s="212"/>
      <c r="C148" s="246"/>
      <c r="D148" s="110" t="s">
        <v>917</v>
      </c>
      <c r="E148" s="7" t="s">
        <v>901</v>
      </c>
      <c r="F148" s="213"/>
      <c r="G148" s="95">
        <v>100000</v>
      </c>
      <c r="H148" s="95">
        <f t="shared" si="4"/>
        <v>50000</v>
      </c>
      <c r="I148" s="95">
        <f t="shared" si="5"/>
        <v>50000</v>
      </c>
      <c r="J148" s="126">
        <v>1</v>
      </c>
      <c r="K148" s="246"/>
    </row>
    <row r="149" spans="1:11" ht="15" customHeight="1">
      <c r="A149" s="241"/>
      <c r="B149" s="212"/>
      <c r="C149" s="246"/>
      <c r="D149" s="110" t="s">
        <v>918</v>
      </c>
      <c r="E149" s="7" t="s">
        <v>902</v>
      </c>
      <c r="F149" s="213"/>
      <c r="G149" s="95">
        <v>100000</v>
      </c>
      <c r="H149" s="95">
        <f t="shared" si="4"/>
        <v>50000</v>
      </c>
      <c r="I149" s="95">
        <f t="shared" si="5"/>
        <v>50000</v>
      </c>
      <c r="J149" s="126">
        <v>1</v>
      </c>
      <c r="K149" s="246"/>
    </row>
    <row r="150" spans="1:11" ht="15" customHeight="1">
      <c r="A150" s="241"/>
      <c r="B150" s="212"/>
      <c r="C150" s="246"/>
      <c r="D150" s="110" t="s">
        <v>919</v>
      </c>
      <c r="E150" s="7" t="s">
        <v>903</v>
      </c>
      <c r="F150" s="213"/>
      <c r="G150" s="95">
        <v>100000</v>
      </c>
      <c r="H150" s="95">
        <f t="shared" si="4"/>
        <v>50000</v>
      </c>
      <c r="I150" s="95">
        <f t="shared" si="5"/>
        <v>50000</v>
      </c>
      <c r="J150" s="126">
        <v>1</v>
      </c>
      <c r="K150" s="246"/>
    </row>
    <row r="151" spans="1:11" ht="15" customHeight="1">
      <c r="A151" s="241"/>
      <c r="B151" s="223"/>
      <c r="C151" s="247"/>
      <c r="D151" s="110" t="s">
        <v>920</v>
      </c>
      <c r="E151" s="7" t="s">
        <v>904</v>
      </c>
      <c r="F151" s="213"/>
      <c r="G151" s="95">
        <v>100000</v>
      </c>
      <c r="H151" s="95">
        <f t="shared" si="4"/>
        <v>50000</v>
      </c>
      <c r="I151" s="95">
        <f t="shared" si="5"/>
        <v>50000</v>
      </c>
      <c r="J151" s="126">
        <v>1</v>
      </c>
      <c r="K151" s="247"/>
    </row>
    <row r="152" spans="1:11" ht="15" customHeight="1">
      <c r="A152" s="241"/>
      <c r="B152" s="245"/>
      <c r="C152" s="245"/>
      <c r="D152" s="110" t="s">
        <v>921</v>
      </c>
      <c r="E152" s="7" t="s">
        <v>905</v>
      </c>
      <c r="F152" s="213"/>
      <c r="G152" s="95">
        <v>100000</v>
      </c>
      <c r="H152" s="95">
        <f t="shared" si="4"/>
        <v>50000</v>
      </c>
      <c r="I152" s="95">
        <f t="shared" si="5"/>
        <v>50000</v>
      </c>
      <c r="J152" s="126">
        <v>1</v>
      </c>
      <c r="K152" s="264"/>
    </row>
    <row r="153" spans="1:11" ht="15" customHeight="1">
      <c r="A153" s="241"/>
      <c r="B153" s="246"/>
      <c r="C153" s="246"/>
      <c r="D153" s="110" t="s">
        <v>922</v>
      </c>
      <c r="E153" s="7" t="s">
        <v>906</v>
      </c>
      <c r="F153" s="213"/>
      <c r="G153" s="95">
        <v>100000</v>
      </c>
      <c r="H153" s="95">
        <f t="shared" si="4"/>
        <v>50000</v>
      </c>
      <c r="I153" s="95">
        <f t="shared" si="5"/>
        <v>50000</v>
      </c>
      <c r="J153" s="126">
        <v>1</v>
      </c>
      <c r="K153" s="265"/>
    </row>
    <row r="154" spans="1:11" ht="15" customHeight="1">
      <c r="A154" s="241"/>
      <c r="B154" s="246"/>
      <c r="C154" s="246"/>
      <c r="D154" s="110" t="s">
        <v>923</v>
      </c>
      <c r="E154" s="7" t="s">
        <v>907</v>
      </c>
      <c r="F154" s="213"/>
      <c r="G154" s="95">
        <v>100000</v>
      </c>
      <c r="H154" s="95">
        <f t="shared" si="4"/>
        <v>50000</v>
      </c>
      <c r="I154" s="95">
        <f t="shared" si="5"/>
        <v>50000</v>
      </c>
      <c r="J154" s="126">
        <v>1</v>
      </c>
      <c r="K154" s="265"/>
    </row>
    <row r="155" spans="1:11" ht="15" customHeight="1">
      <c r="A155" s="241"/>
      <c r="B155" s="246"/>
      <c r="C155" s="246"/>
      <c r="D155" s="110" t="s">
        <v>924</v>
      </c>
      <c r="E155" s="7" t="s">
        <v>908</v>
      </c>
      <c r="F155" s="213"/>
      <c r="G155" s="95">
        <v>100000</v>
      </c>
      <c r="H155" s="95">
        <f t="shared" si="4"/>
        <v>50000</v>
      </c>
      <c r="I155" s="95">
        <f t="shared" si="5"/>
        <v>50000</v>
      </c>
      <c r="J155" s="126">
        <v>1</v>
      </c>
      <c r="K155" s="265"/>
    </row>
    <row r="156" spans="1:11" ht="15" customHeight="1">
      <c r="A156" s="241"/>
      <c r="B156" s="246"/>
      <c r="C156" s="246"/>
      <c r="D156" s="110" t="s">
        <v>925</v>
      </c>
      <c r="E156" s="7" t="s">
        <v>909</v>
      </c>
      <c r="F156" s="213"/>
      <c r="G156" s="95">
        <v>100000</v>
      </c>
      <c r="H156" s="95">
        <f t="shared" si="4"/>
        <v>50000</v>
      </c>
      <c r="I156" s="95">
        <f t="shared" si="5"/>
        <v>50000</v>
      </c>
      <c r="J156" s="126">
        <v>1</v>
      </c>
      <c r="K156" s="265"/>
    </row>
    <row r="157" spans="1:11" ht="15" customHeight="1">
      <c r="A157" s="241"/>
      <c r="B157" s="246"/>
      <c r="C157" s="246"/>
      <c r="D157" s="110" t="s">
        <v>926</v>
      </c>
      <c r="E157" s="7" t="s">
        <v>910</v>
      </c>
      <c r="F157" s="213"/>
      <c r="G157" s="95">
        <v>100000</v>
      </c>
      <c r="H157" s="95">
        <f t="shared" si="4"/>
        <v>50000</v>
      </c>
      <c r="I157" s="95">
        <f t="shared" si="5"/>
        <v>50000</v>
      </c>
      <c r="J157" s="126">
        <v>1</v>
      </c>
      <c r="K157" s="265"/>
    </row>
    <row r="158" spans="1:11" ht="15" customHeight="1">
      <c r="A158" s="241"/>
      <c r="B158" s="246"/>
      <c r="C158" s="246"/>
      <c r="D158" s="110" t="s">
        <v>927</v>
      </c>
      <c r="E158" s="7" t="s">
        <v>911</v>
      </c>
      <c r="F158" s="213"/>
      <c r="G158" s="95">
        <v>100000</v>
      </c>
      <c r="H158" s="95">
        <f t="shared" si="4"/>
        <v>50000</v>
      </c>
      <c r="I158" s="95">
        <f t="shared" si="5"/>
        <v>50000</v>
      </c>
      <c r="J158" s="126">
        <v>1</v>
      </c>
      <c r="K158" s="265"/>
    </row>
    <row r="159" spans="1:11" ht="15" customHeight="1">
      <c r="A159" s="241"/>
      <c r="B159" s="246"/>
      <c r="C159" s="246"/>
      <c r="D159" s="110" t="s">
        <v>928</v>
      </c>
      <c r="E159" s="7" t="s">
        <v>912</v>
      </c>
      <c r="F159" s="213"/>
      <c r="G159" s="95">
        <v>100000</v>
      </c>
      <c r="H159" s="95">
        <f t="shared" si="4"/>
        <v>50000</v>
      </c>
      <c r="I159" s="95">
        <f t="shared" si="5"/>
        <v>50000</v>
      </c>
      <c r="J159" s="126">
        <v>1</v>
      </c>
      <c r="K159" s="265"/>
    </row>
    <row r="160" spans="1:11" ht="15" customHeight="1">
      <c r="A160" s="241"/>
      <c r="B160" s="246"/>
      <c r="C160" s="246"/>
      <c r="D160" s="110" t="s">
        <v>929</v>
      </c>
      <c r="E160" s="7" t="s">
        <v>913</v>
      </c>
      <c r="F160" s="213"/>
      <c r="G160" s="95">
        <v>100000</v>
      </c>
      <c r="H160" s="95">
        <f t="shared" si="4"/>
        <v>50000</v>
      </c>
      <c r="I160" s="95">
        <f t="shared" si="5"/>
        <v>50000</v>
      </c>
      <c r="J160" s="126">
        <v>1</v>
      </c>
      <c r="K160" s="265"/>
    </row>
    <row r="161" spans="1:11" ht="15" customHeight="1">
      <c r="A161" s="241"/>
      <c r="B161" s="247"/>
      <c r="C161" s="247"/>
      <c r="D161" s="110" t="s">
        <v>930</v>
      </c>
      <c r="E161" s="7" t="s">
        <v>914</v>
      </c>
      <c r="F161" s="213"/>
      <c r="G161" s="95">
        <v>100000</v>
      </c>
      <c r="H161" s="95">
        <f t="shared" si="4"/>
        <v>50000</v>
      </c>
      <c r="I161" s="95">
        <f t="shared" si="5"/>
        <v>50000</v>
      </c>
      <c r="J161" s="126">
        <v>1</v>
      </c>
      <c r="K161" s="266"/>
    </row>
    <row r="162" spans="1:11">
      <c r="A162" s="43"/>
      <c r="B162" s="43"/>
      <c r="C162" s="43"/>
      <c r="D162" s="110"/>
      <c r="E162" s="116" t="s">
        <v>41</v>
      </c>
      <c r="F162" s="116"/>
      <c r="G162" s="84">
        <f>SUM(G142:G161)</f>
        <v>2000000</v>
      </c>
      <c r="H162" s="84">
        <f>SUM(H142:H161)</f>
        <v>1000000</v>
      </c>
      <c r="I162" s="84">
        <f>SUM(I142:I161)</f>
        <v>1000000</v>
      </c>
      <c r="J162" s="126"/>
      <c r="K162" s="43"/>
    </row>
    <row r="163" spans="1:11" s="1" customFormat="1" ht="39.75" customHeight="1">
      <c r="A163" s="241">
        <v>2</v>
      </c>
      <c r="B163" s="245"/>
      <c r="C163" s="245"/>
      <c r="D163" s="56" t="s">
        <v>915</v>
      </c>
      <c r="E163" s="5" t="s">
        <v>931</v>
      </c>
      <c r="F163" s="211" t="s">
        <v>1</v>
      </c>
      <c r="G163" s="84"/>
      <c r="H163" s="84"/>
      <c r="I163" s="84"/>
      <c r="J163" s="126"/>
      <c r="K163" s="245"/>
    </row>
    <row r="164" spans="1:11" ht="15" customHeight="1">
      <c r="A164" s="241"/>
      <c r="B164" s="246"/>
      <c r="C164" s="246"/>
      <c r="D164" s="110" t="s">
        <v>888</v>
      </c>
      <c r="E164" s="43" t="s">
        <v>932</v>
      </c>
      <c r="F164" s="212"/>
      <c r="G164" s="84">
        <v>200000</v>
      </c>
      <c r="H164" s="84">
        <f t="shared" si="4"/>
        <v>100000</v>
      </c>
      <c r="I164" s="84">
        <f t="shared" ref="I164:I168" si="6">G164*0.5</f>
        <v>100000</v>
      </c>
      <c r="J164" s="126">
        <v>1</v>
      </c>
      <c r="K164" s="246"/>
    </row>
    <row r="165" spans="1:11" ht="15" customHeight="1">
      <c r="A165" s="241"/>
      <c r="B165" s="246"/>
      <c r="C165" s="246"/>
      <c r="D165" s="110" t="s">
        <v>890</v>
      </c>
      <c r="E165" s="43" t="s">
        <v>933</v>
      </c>
      <c r="F165" s="212"/>
      <c r="G165" s="84">
        <v>200000</v>
      </c>
      <c r="H165" s="84">
        <f t="shared" si="4"/>
        <v>100000</v>
      </c>
      <c r="I165" s="84">
        <f t="shared" si="6"/>
        <v>100000</v>
      </c>
      <c r="J165" s="126">
        <v>1</v>
      </c>
      <c r="K165" s="246"/>
    </row>
    <row r="166" spans="1:11" ht="15" customHeight="1">
      <c r="A166" s="241"/>
      <c r="B166" s="246"/>
      <c r="C166" s="246"/>
      <c r="D166" s="110" t="s">
        <v>891</v>
      </c>
      <c r="E166" s="43" t="s">
        <v>934</v>
      </c>
      <c r="F166" s="212"/>
      <c r="G166" s="84">
        <v>200000</v>
      </c>
      <c r="H166" s="84">
        <f t="shared" si="4"/>
        <v>100000</v>
      </c>
      <c r="I166" s="84">
        <f t="shared" si="6"/>
        <v>100000</v>
      </c>
      <c r="J166" s="126">
        <v>1</v>
      </c>
      <c r="K166" s="246"/>
    </row>
    <row r="167" spans="1:11" ht="15" customHeight="1">
      <c r="A167" s="241"/>
      <c r="B167" s="246"/>
      <c r="C167" s="246"/>
      <c r="D167" s="110" t="s">
        <v>893</v>
      </c>
      <c r="E167" s="43" t="s">
        <v>935</v>
      </c>
      <c r="F167" s="212"/>
      <c r="G167" s="84">
        <v>200000</v>
      </c>
      <c r="H167" s="84">
        <f t="shared" si="4"/>
        <v>100000</v>
      </c>
      <c r="I167" s="84">
        <f t="shared" si="6"/>
        <v>100000</v>
      </c>
      <c r="J167" s="126">
        <v>1</v>
      </c>
      <c r="K167" s="246"/>
    </row>
    <row r="168" spans="1:11" ht="15" customHeight="1">
      <c r="A168" s="241"/>
      <c r="B168" s="247"/>
      <c r="C168" s="247"/>
      <c r="D168" s="110" t="s">
        <v>915</v>
      </c>
      <c r="E168" s="43" t="s">
        <v>936</v>
      </c>
      <c r="F168" s="223"/>
      <c r="G168" s="84">
        <v>200000</v>
      </c>
      <c r="H168" s="84">
        <f t="shared" si="4"/>
        <v>100000</v>
      </c>
      <c r="I168" s="84">
        <f t="shared" si="6"/>
        <v>100000</v>
      </c>
      <c r="J168" s="126">
        <v>1</v>
      </c>
      <c r="K168" s="247"/>
    </row>
    <row r="169" spans="1:11">
      <c r="A169" s="43"/>
      <c r="B169" s="43"/>
      <c r="C169" s="43"/>
      <c r="D169" s="43"/>
      <c r="E169" s="226" t="s">
        <v>41</v>
      </c>
      <c r="F169" s="226"/>
      <c r="G169" s="84">
        <f>SUM(G164:G168)</f>
        <v>1000000</v>
      </c>
      <c r="H169" s="84">
        <f>SUM(H164:H168)</f>
        <v>500000</v>
      </c>
      <c r="I169" s="206">
        <f>SUM(I164:I168)</f>
        <v>500000</v>
      </c>
      <c r="J169" s="126"/>
      <c r="K169" s="43"/>
    </row>
    <row r="170" spans="1:11" s="1" customFormat="1" ht="58.5" customHeight="1">
      <c r="A170" s="245">
        <v>3</v>
      </c>
      <c r="B170" s="245"/>
      <c r="C170" s="245"/>
      <c r="D170" s="113" t="s">
        <v>917</v>
      </c>
      <c r="E170" s="5" t="s">
        <v>1027</v>
      </c>
      <c r="F170" s="250" t="s">
        <v>1</v>
      </c>
      <c r="G170" s="84"/>
      <c r="H170" s="84"/>
      <c r="I170" s="7"/>
      <c r="J170" s="119"/>
      <c r="K170" s="7"/>
    </row>
    <row r="171" spans="1:11" ht="15" customHeight="1">
      <c r="A171" s="246"/>
      <c r="B171" s="246"/>
      <c r="C171" s="246"/>
      <c r="D171" s="116">
        <v>1</v>
      </c>
      <c r="E171" s="43" t="s">
        <v>988</v>
      </c>
      <c r="F171" s="251"/>
      <c r="G171" s="202">
        <v>50000</v>
      </c>
      <c r="H171" s="202">
        <f>G171*0.5</f>
        <v>25000</v>
      </c>
      <c r="I171" s="125">
        <f t="shared" ref="I171:I210" si="7">G171*0.5</f>
        <v>25000</v>
      </c>
      <c r="J171" s="126">
        <v>1</v>
      </c>
      <c r="K171" s="264"/>
    </row>
    <row r="172" spans="1:11" ht="15" customHeight="1">
      <c r="A172" s="246"/>
      <c r="B172" s="246"/>
      <c r="C172" s="246"/>
      <c r="D172" s="116">
        <v>2</v>
      </c>
      <c r="E172" s="43" t="s">
        <v>991</v>
      </c>
      <c r="F172" s="251"/>
      <c r="G172" s="202">
        <v>50000</v>
      </c>
      <c r="H172" s="202">
        <f t="shared" ref="H172:H210" si="8">G172*0.5</f>
        <v>25000</v>
      </c>
      <c r="I172" s="125">
        <f t="shared" si="7"/>
        <v>25000</v>
      </c>
      <c r="J172" s="126">
        <v>1</v>
      </c>
      <c r="K172" s="265"/>
    </row>
    <row r="173" spans="1:11" ht="15" customHeight="1">
      <c r="A173" s="246"/>
      <c r="B173" s="246"/>
      <c r="C173" s="246"/>
      <c r="D173" s="116">
        <v>3</v>
      </c>
      <c r="E173" s="43" t="s">
        <v>990</v>
      </c>
      <c r="F173" s="251"/>
      <c r="G173" s="202">
        <v>50000</v>
      </c>
      <c r="H173" s="202">
        <f t="shared" si="8"/>
        <v>25000</v>
      </c>
      <c r="I173" s="125">
        <f t="shared" si="7"/>
        <v>25000</v>
      </c>
      <c r="J173" s="126">
        <v>1</v>
      </c>
      <c r="K173" s="265"/>
    </row>
    <row r="174" spans="1:11" ht="15" customHeight="1">
      <c r="A174" s="246"/>
      <c r="B174" s="246"/>
      <c r="C174" s="246"/>
      <c r="D174" s="116">
        <v>4</v>
      </c>
      <c r="E174" s="43" t="s">
        <v>989</v>
      </c>
      <c r="F174" s="251"/>
      <c r="G174" s="202">
        <v>50000</v>
      </c>
      <c r="H174" s="202">
        <f t="shared" si="8"/>
        <v>25000</v>
      </c>
      <c r="I174" s="125">
        <f t="shared" si="7"/>
        <v>25000</v>
      </c>
      <c r="J174" s="126">
        <v>1</v>
      </c>
      <c r="K174" s="265"/>
    </row>
    <row r="175" spans="1:11" ht="15" customHeight="1">
      <c r="A175" s="246"/>
      <c r="B175" s="246"/>
      <c r="C175" s="246"/>
      <c r="D175" s="116">
        <v>5</v>
      </c>
      <c r="E175" s="43" t="s">
        <v>992</v>
      </c>
      <c r="F175" s="251"/>
      <c r="G175" s="202">
        <v>50000</v>
      </c>
      <c r="H175" s="202">
        <f t="shared" si="8"/>
        <v>25000</v>
      </c>
      <c r="I175" s="125">
        <f t="shared" si="7"/>
        <v>25000</v>
      </c>
      <c r="J175" s="126">
        <v>1</v>
      </c>
      <c r="K175" s="265"/>
    </row>
    <row r="176" spans="1:11" ht="15" customHeight="1">
      <c r="A176" s="246"/>
      <c r="B176" s="246"/>
      <c r="C176" s="246"/>
      <c r="D176" s="116">
        <v>6</v>
      </c>
      <c r="E176" s="43" t="s">
        <v>993</v>
      </c>
      <c r="F176" s="251"/>
      <c r="G176" s="202">
        <v>50000</v>
      </c>
      <c r="H176" s="202">
        <f t="shared" si="8"/>
        <v>25000</v>
      </c>
      <c r="I176" s="125">
        <f t="shared" si="7"/>
        <v>25000</v>
      </c>
      <c r="J176" s="126">
        <v>1</v>
      </c>
      <c r="K176" s="265"/>
    </row>
    <row r="177" spans="1:11" ht="15" customHeight="1">
      <c r="A177" s="246"/>
      <c r="B177" s="246"/>
      <c r="C177" s="246"/>
      <c r="D177" s="116">
        <v>7</v>
      </c>
      <c r="E177" s="43" t="s">
        <v>994</v>
      </c>
      <c r="F177" s="251"/>
      <c r="G177" s="202">
        <v>50000</v>
      </c>
      <c r="H177" s="202">
        <f t="shared" si="8"/>
        <v>25000</v>
      </c>
      <c r="I177" s="125">
        <f t="shared" si="7"/>
        <v>25000</v>
      </c>
      <c r="J177" s="126">
        <v>1</v>
      </c>
      <c r="K177" s="265"/>
    </row>
    <row r="178" spans="1:11" ht="15" customHeight="1">
      <c r="A178" s="246"/>
      <c r="B178" s="246"/>
      <c r="C178" s="246"/>
      <c r="D178" s="116">
        <v>8</v>
      </c>
      <c r="E178" s="43" t="s">
        <v>995</v>
      </c>
      <c r="F178" s="251"/>
      <c r="G178" s="202">
        <v>50000</v>
      </c>
      <c r="H178" s="202">
        <f t="shared" si="8"/>
        <v>25000</v>
      </c>
      <c r="I178" s="125">
        <f t="shared" si="7"/>
        <v>25000</v>
      </c>
      <c r="J178" s="126">
        <v>1</v>
      </c>
      <c r="K178" s="265"/>
    </row>
    <row r="179" spans="1:11" ht="15" customHeight="1">
      <c r="A179" s="246"/>
      <c r="B179" s="246"/>
      <c r="C179" s="246"/>
      <c r="D179" s="116">
        <v>9</v>
      </c>
      <c r="E179" s="43" t="s">
        <v>996</v>
      </c>
      <c r="F179" s="251"/>
      <c r="G179" s="202">
        <v>50000</v>
      </c>
      <c r="H179" s="202">
        <f t="shared" si="8"/>
        <v>25000</v>
      </c>
      <c r="I179" s="125">
        <f t="shared" si="7"/>
        <v>25000</v>
      </c>
      <c r="J179" s="126">
        <v>1</v>
      </c>
      <c r="K179" s="265"/>
    </row>
    <row r="180" spans="1:11" ht="15" customHeight="1">
      <c r="A180" s="246"/>
      <c r="B180" s="246"/>
      <c r="C180" s="246"/>
      <c r="D180" s="116">
        <v>10</v>
      </c>
      <c r="E180" s="43" t="s">
        <v>997</v>
      </c>
      <c r="F180" s="251"/>
      <c r="G180" s="202">
        <v>50000</v>
      </c>
      <c r="H180" s="202">
        <f t="shared" si="8"/>
        <v>25000</v>
      </c>
      <c r="I180" s="125">
        <f t="shared" si="7"/>
        <v>25000</v>
      </c>
      <c r="J180" s="126">
        <v>1</v>
      </c>
      <c r="K180" s="265"/>
    </row>
    <row r="181" spans="1:11" ht="15" customHeight="1">
      <c r="A181" s="247"/>
      <c r="B181" s="247"/>
      <c r="C181" s="247"/>
      <c r="D181" s="116">
        <v>11</v>
      </c>
      <c r="E181" s="43" t="s">
        <v>998</v>
      </c>
      <c r="F181" s="252"/>
      <c r="G181" s="202">
        <v>50000</v>
      </c>
      <c r="H181" s="202">
        <f t="shared" si="8"/>
        <v>25000</v>
      </c>
      <c r="I181" s="125">
        <f t="shared" si="7"/>
        <v>25000</v>
      </c>
      <c r="J181" s="126">
        <v>1</v>
      </c>
      <c r="K181" s="266"/>
    </row>
    <row r="182" spans="1:11" ht="15" customHeight="1">
      <c r="A182" s="245"/>
      <c r="B182" s="245"/>
      <c r="C182" s="264"/>
      <c r="D182" s="116">
        <v>12</v>
      </c>
      <c r="E182" s="43" t="s">
        <v>999</v>
      </c>
      <c r="F182" s="264"/>
      <c r="G182" s="202">
        <v>50000</v>
      </c>
      <c r="H182" s="202">
        <f t="shared" si="8"/>
        <v>25000</v>
      </c>
      <c r="I182" s="125">
        <f t="shared" si="7"/>
        <v>25000</v>
      </c>
      <c r="J182" s="126">
        <v>1</v>
      </c>
      <c r="K182" s="264"/>
    </row>
    <row r="183" spans="1:11" ht="15" customHeight="1">
      <c r="A183" s="246"/>
      <c r="B183" s="246"/>
      <c r="C183" s="265"/>
      <c r="D183" s="116">
        <v>13</v>
      </c>
      <c r="E183" s="43" t="s">
        <v>1000</v>
      </c>
      <c r="F183" s="265"/>
      <c r="G183" s="202">
        <v>50000</v>
      </c>
      <c r="H183" s="202">
        <f t="shared" si="8"/>
        <v>25000</v>
      </c>
      <c r="I183" s="125">
        <f t="shared" si="7"/>
        <v>25000</v>
      </c>
      <c r="J183" s="126">
        <v>1</v>
      </c>
      <c r="K183" s="265"/>
    </row>
    <row r="184" spans="1:11" ht="15" customHeight="1">
      <c r="A184" s="246"/>
      <c r="B184" s="246"/>
      <c r="C184" s="265"/>
      <c r="D184" s="116">
        <v>14</v>
      </c>
      <c r="E184" s="43" t="s">
        <v>1001</v>
      </c>
      <c r="F184" s="265"/>
      <c r="G184" s="202">
        <v>50000</v>
      </c>
      <c r="H184" s="202">
        <f t="shared" si="8"/>
        <v>25000</v>
      </c>
      <c r="I184" s="125">
        <f t="shared" si="7"/>
        <v>25000</v>
      </c>
      <c r="J184" s="126">
        <v>1</v>
      </c>
      <c r="K184" s="265"/>
    </row>
    <row r="185" spans="1:11" ht="15" customHeight="1">
      <c r="A185" s="246"/>
      <c r="B185" s="246"/>
      <c r="C185" s="265"/>
      <c r="D185" s="116">
        <v>15</v>
      </c>
      <c r="E185" s="43" t="s">
        <v>1002</v>
      </c>
      <c r="F185" s="265"/>
      <c r="G185" s="202">
        <v>50000</v>
      </c>
      <c r="H185" s="202">
        <f t="shared" si="8"/>
        <v>25000</v>
      </c>
      <c r="I185" s="125">
        <f t="shared" si="7"/>
        <v>25000</v>
      </c>
      <c r="J185" s="126">
        <v>1</v>
      </c>
      <c r="K185" s="265"/>
    </row>
    <row r="186" spans="1:11" ht="15" customHeight="1">
      <c r="A186" s="246"/>
      <c r="B186" s="246"/>
      <c r="C186" s="265"/>
      <c r="D186" s="116">
        <v>16</v>
      </c>
      <c r="E186" s="43" t="s">
        <v>1003</v>
      </c>
      <c r="F186" s="265"/>
      <c r="G186" s="202">
        <v>50000</v>
      </c>
      <c r="H186" s="202">
        <f t="shared" si="8"/>
        <v>25000</v>
      </c>
      <c r="I186" s="125">
        <f t="shared" si="7"/>
        <v>25000</v>
      </c>
      <c r="J186" s="126">
        <v>1</v>
      </c>
      <c r="K186" s="265"/>
    </row>
    <row r="187" spans="1:11" ht="15" customHeight="1">
      <c r="A187" s="246"/>
      <c r="B187" s="246"/>
      <c r="C187" s="265"/>
      <c r="D187" s="116">
        <v>17</v>
      </c>
      <c r="E187" s="43" t="s">
        <v>1004</v>
      </c>
      <c r="F187" s="265"/>
      <c r="G187" s="202">
        <v>50000</v>
      </c>
      <c r="H187" s="202">
        <f t="shared" si="8"/>
        <v>25000</v>
      </c>
      <c r="I187" s="125">
        <f t="shared" si="7"/>
        <v>25000</v>
      </c>
      <c r="J187" s="126">
        <v>1</v>
      </c>
      <c r="K187" s="265"/>
    </row>
    <row r="188" spans="1:11" ht="15" customHeight="1">
      <c r="A188" s="246"/>
      <c r="B188" s="246"/>
      <c r="C188" s="265"/>
      <c r="D188" s="116">
        <v>18</v>
      </c>
      <c r="E188" s="43" t="s">
        <v>1005</v>
      </c>
      <c r="F188" s="265"/>
      <c r="G188" s="202">
        <v>50000</v>
      </c>
      <c r="H188" s="202">
        <f t="shared" si="8"/>
        <v>25000</v>
      </c>
      <c r="I188" s="125">
        <f t="shared" si="7"/>
        <v>25000</v>
      </c>
      <c r="J188" s="126">
        <v>1</v>
      </c>
      <c r="K188" s="265"/>
    </row>
    <row r="189" spans="1:11" ht="15" customHeight="1">
      <c r="A189" s="246"/>
      <c r="B189" s="246"/>
      <c r="C189" s="265"/>
      <c r="D189" s="116">
        <v>19</v>
      </c>
      <c r="E189" s="43" t="s">
        <v>1006</v>
      </c>
      <c r="F189" s="265"/>
      <c r="G189" s="202">
        <v>50000</v>
      </c>
      <c r="H189" s="202">
        <f t="shared" si="8"/>
        <v>25000</v>
      </c>
      <c r="I189" s="125">
        <f t="shared" si="7"/>
        <v>25000</v>
      </c>
      <c r="J189" s="126">
        <v>1</v>
      </c>
      <c r="K189" s="265"/>
    </row>
    <row r="190" spans="1:11" ht="15" customHeight="1">
      <c r="A190" s="246"/>
      <c r="B190" s="246"/>
      <c r="C190" s="265"/>
      <c r="D190" s="116">
        <v>20</v>
      </c>
      <c r="E190" s="43" t="s">
        <v>1007</v>
      </c>
      <c r="F190" s="265"/>
      <c r="G190" s="202">
        <v>50000</v>
      </c>
      <c r="H190" s="202">
        <f t="shared" si="8"/>
        <v>25000</v>
      </c>
      <c r="I190" s="125">
        <f t="shared" si="7"/>
        <v>25000</v>
      </c>
      <c r="J190" s="126">
        <v>1</v>
      </c>
      <c r="K190" s="265"/>
    </row>
    <row r="191" spans="1:11" ht="15" customHeight="1">
      <c r="A191" s="246"/>
      <c r="B191" s="246"/>
      <c r="C191" s="265"/>
      <c r="D191" s="116">
        <v>21</v>
      </c>
      <c r="E191" s="43" t="s">
        <v>1008</v>
      </c>
      <c r="F191" s="265"/>
      <c r="G191" s="202">
        <v>50000</v>
      </c>
      <c r="H191" s="202">
        <f t="shared" si="8"/>
        <v>25000</v>
      </c>
      <c r="I191" s="125">
        <f t="shared" si="7"/>
        <v>25000</v>
      </c>
      <c r="J191" s="126">
        <v>1</v>
      </c>
      <c r="K191" s="265"/>
    </row>
    <row r="192" spans="1:11" ht="15" customHeight="1">
      <c r="A192" s="246"/>
      <c r="B192" s="246"/>
      <c r="C192" s="265"/>
      <c r="D192" s="116">
        <v>22</v>
      </c>
      <c r="E192" s="43" t="s">
        <v>1009</v>
      </c>
      <c r="F192" s="265"/>
      <c r="G192" s="202">
        <v>50000</v>
      </c>
      <c r="H192" s="202">
        <f t="shared" si="8"/>
        <v>25000</v>
      </c>
      <c r="I192" s="125">
        <f t="shared" si="7"/>
        <v>25000</v>
      </c>
      <c r="J192" s="126">
        <v>1</v>
      </c>
      <c r="K192" s="265"/>
    </row>
    <row r="193" spans="1:11" ht="15" customHeight="1">
      <c r="A193" s="246"/>
      <c r="B193" s="246"/>
      <c r="C193" s="265"/>
      <c r="D193" s="116">
        <v>23</v>
      </c>
      <c r="E193" s="43" t="s">
        <v>1010</v>
      </c>
      <c r="F193" s="265"/>
      <c r="G193" s="202">
        <v>50000</v>
      </c>
      <c r="H193" s="202">
        <f t="shared" si="8"/>
        <v>25000</v>
      </c>
      <c r="I193" s="125">
        <f t="shared" si="7"/>
        <v>25000</v>
      </c>
      <c r="J193" s="126">
        <v>1</v>
      </c>
      <c r="K193" s="265"/>
    </row>
    <row r="194" spans="1:11" ht="15" customHeight="1">
      <c r="A194" s="246"/>
      <c r="B194" s="246"/>
      <c r="C194" s="265"/>
      <c r="D194" s="116">
        <v>24</v>
      </c>
      <c r="E194" s="43" t="s">
        <v>1011</v>
      </c>
      <c r="F194" s="265"/>
      <c r="G194" s="202">
        <v>50000</v>
      </c>
      <c r="H194" s="202">
        <f t="shared" si="8"/>
        <v>25000</v>
      </c>
      <c r="I194" s="125">
        <f t="shared" si="7"/>
        <v>25000</v>
      </c>
      <c r="J194" s="126">
        <v>1</v>
      </c>
      <c r="K194" s="265"/>
    </row>
    <row r="195" spans="1:11" ht="15" customHeight="1">
      <c r="A195" s="246"/>
      <c r="B195" s="246"/>
      <c r="C195" s="265"/>
      <c r="D195" s="116">
        <v>25</v>
      </c>
      <c r="E195" s="43" t="s">
        <v>1012</v>
      </c>
      <c r="F195" s="265"/>
      <c r="G195" s="202">
        <v>50000</v>
      </c>
      <c r="H195" s="202">
        <f t="shared" si="8"/>
        <v>25000</v>
      </c>
      <c r="I195" s="125">
        <f t="shared" si="7"/>
        <v>25000</v>
      </c>
      <c r="J195" s="126">
        <v>1</v>
      </c>
      <c r="K195" s="265"/>
    </row>
    <row r="196" spans="1:11" ht="15" customHeight="1">
      <c r="A196" s="246"/>
      <c r="B196" s="246"/>
      <c r="C196" s="265"/>
      <c r="D196" s="116">
        <v>26</v>
      </c>
      <c r="E196" s="43" t="s">
        <v>1013</v>
      </c>
      <c r="F196" s="265"/>
      <c r="G196" s="202">
        <v>50000</v>
      </c>
      <c r="H196" s="202">
        <f t="shared" si="8"/>
        <v>25000</v>
      </c>
      <c r="I196" s="125">
        <f t="shared" si="7"/>
        <v>25000</v>
      </c>
      <c r="J196" s="126">
        <v>1</v>
      </c>
      <c r="K196" s="265"/>
    </row>
    <row r="197" spans="1:11" ht="15" customHeight="1">
      <c r="A197" s="246"/>
      <c r="B197" s="246"/>
      <c r="C197" s="265"/>
      <c r="D197" s="116">
        <v>27</v>
      </c>
      <c r="E197" s="43" t="s">
        <v>1014</v>
      </c>
      <c r="F197" s="265"/>
      <c r="G197" s="202">
        <v>50000</v>
      </c>
      <c r="H197" s="202">
        <f t="shared" si="8"/>
        <v>25000</v>
      </c>
      <c r="I197" s="125">
        <f t="shared" si="7"/>
        <v>25000</v>
      </c>
      <c r="J197" s="126">
        <v>1</v>
      </c>
      <c r="K197" s="265"/>
    </row>
    <row r="198" spans="1:11" ht="15" customHeight="1">
      <c r="A198" s="246"/>
      <c r="B198" s="246"/>
      <c r="C198" s="265"/>
      <c r="D198" s="116">
        <v>28</v>
      </c>
      <c r="E198" s="43" t="s">
        <v>1015</v>
      </c>
      <c r="F198" s="265"/>
      <c r="G198" s="202">
        <v>50000</v>
      </c>
      <c r="H198" s="202">
        <f t="shared" si="8"/>
        <v>25000</v>
      </c>
      <c r="I198" s="125">
        <f t="shared" si="7"/>
        <v>25000</v>
      </c>
      <c r="J198" s="126">
        <v>1</v>
      </c>
      <c r="K198" s="265"/>
    </row>
    <row r="199" spans="1:11" ht="15" customHeight="1">
      <c r="A199" s="246"/>
      <c r="B199" s="246"/>
      <c r="C199" s="265"/>
      <c r="D199" s="116">
        <v>29</v>
      </c>
      <c r="E199" s="43" t="s">
        <v>1016</v>
      </c>
      <c r="F199" s="265"/>
      <c r="G199" s="202">
        <v>50000</v>
      </c>
      <c r="H199" s="202">
        <f t="shared" si="8"/>
        <v>25000</v>
      </c>
      <c r="I199" s="125">
        <f t="shared" si="7"/>
        <v>25000</v>
      </c>
      <c r="J199" s="126">
        <v>1</v>
      </c>
      <c r="K199" s="265"/>
    </row>
    <row r="200" spans="1:11" ht="15" customHeight="1">
      <c r="A200" s="246"/>
      <c r="B200" s="246"/>
      <c r="C200" s="265"/>
      <c r="D200" s="116">
        <v>30</v>
      </c>
      <c r="E200" s="43" t="s">
        <v>1017</v>
      </c>
      <c r="F200" s="265"/>
      <c r="G200" s="202">
        <v>50000</v>
      </c>
      <c r="H200" s="202">
        <f t="shared" si="8"/>
        <v>25000</v>
      </c>
      <c r="I200" s="125">
        <f t="shared" si="7"/>
        <v>25000</v>
      </c>
      <c r="J200" s="126">
        <v>1</v>
      </c>
      <c r="K200" s="265"/>
    </row>
    <row r="201" spans="1:11" ht="15" customHeight="1">
      <c r="A201" s="246"/>
      <c r="B201" s="246"/>
      <c r="C201" s="265"/>
      <c r="D201" s="116">
        <v>31</v>
      </c>
      <c r="E201" s="43" t="s">
        <v>1018</v>
      </c>
      <c r="F201" s="265"/>
      <c r="G201" s="202">
        <v>50000</v>
      </c>
      <c r="H201" s="202">
        <f t="shared" si="8"/>
        <v>25000</v>
      </c>
      <c r="I201" s="125">
        <f t="shared" si="7"/>
        <v>25000</v>
      </c>
      <c r="J201" s="126">
        <v>1</v>
      </c>
      <c r="K201" s="265"/>
    </row>
    <row r="202" spans="1:11" ht="15" customHeight="1">
      <c r="A202" s="246"/>
      <c r="B202" s="246"/>
      <c r="C202" s="265"/>
      <c r="D202" s="116">
        <v>32</v>
      </c>
      <c r="E202" s="43" t="s">
        <v>1019</v>
      </c>
      <c r="F202" s="265"/>
      <c r="G202" s="202">
        <v>50000</v>
      </c>
      <c r="H202" s="202">
        <f t="shared" si="8"/>
        <v>25000</v>
      </c>
      <c r="I202" s="125">
        <f t="shared" si="7"/>
        <v>25000</v>
      </c>
      <c r="J202" s="126">
        <v>1</v>
      </c>
      <c r="K202" s="265"/>
    </row>
    <row r="203" spans="1:11" ht="15" customHeight="1">
      <c r="A203" s="246"/>
      <c r="B203" s="246"/>
      <c r="C203" s="265"/>
      <c r="D203" s="116">
        <v>33</v>
      </c>
      <c r="E203" s="43" t="s">
        <v>1020</v>
      </c>
      <c r="F203" s="265"/>
      <c r="G203" s="202">
        <v>50000</v>
      </c>
      <c r="H203" s="202">
        <f t="shared" si="8"/>
        <v>25000</v>
      </c>
      <c r="I203" s="125">
        <f t="shared" si="7"/>
        <v>25000</v>
      </c>
      <c r="J203" s="126">
        <v>1</v>
      </c>
      <c r="K203" s="265"/>
    </row>
    <row r="204" spans="1:11" ht="15" customHeight="1">
      <c r="A204" s="246"/>
      <c r="B204" s="246"/>
      <c r="C204" s="265"/>
      <c r="D204" s="116">
        <v>34</v>
      </c>
      <c r="E204" s="43" t="s">
        <v>1021</v>
      </c>
      <c r="F204" s="265"/>
      <c r="G204" s="202">
        <v>50000</v>
      </c>
      <c r="H204" s="202">
        <f t="shared" si="8"/>
        <v>25000</v>
      </c>
      <c r="I204" s="125">
        <f t="shared" si="7"/>
        <v>25000</v>
      </c>
      <c r="J204" s="126">
        <v>1</v>
      </c>
      <c r="K204" s="265"/>
    </row>
    <row r="205" spans="1:11" ht="15" customHeight="1">
      <c r="A205" s="246"/>
      <c r="B205" s="246"/>
      <c r="C205" s="265"/>
      <c r="D205" s="116">
        <v>35</v>
      </c>
      <c r="E205" s="43" t="s">
        <v>1022</v>
      </c>
      <c r="F205" s="265"/>
      <c r="G205" s="202">
        <v>50000</v>
      </c>
      <c r="H205" s="202">
        <f t="shared" si="8"/>
        <v>25000</v>
      </c>
      <c r="I205" s="125">
        <f t="shared" si="7"/>
        <v>25000</v>
      </c>
      <c r="J205" s="126">
        <v>1</v>
      </c>
      <c r="K205" s="265"/>
    </row>
    <row r="206" spans="1:11" ht="15" customHeight="1">
      <c r="A206" s="246"/>
      <c r="B206" s="246"/>
      <c r="C206" s="265"/>
      <c r="D206" s="116">
        <v>36</v>
      </c>
      <c r="E206" s="43" t="s">
        <v>1023</v>
      </c>
      <c r="F206" s="265"/>
      <c r="G206" s="202">
        <v>50000</v>
      </c>
      <c r="H206" s="202">
        <f t="shared" si="8"/>
        <v>25000</v>
      </c>
      <c r="I206" s="125">
        <f t="shared" si="7"/>
        <v>25000</v>
      </c>
      <c r="J206" s="126">
        <v>1</v>
      </c>
      <c r="K206" s="265"/>
    </row>
    <row r="207" spans="1:11" ht="15" customHeight="1">
      <c r="A207" s="246"/>
      <c r="B207" s="246"/>
      <c r="C207" s="265"/>
      <c r="D207" s="116">
        <v>37</v>
      </c>
      <c r="E207" s="43" t="s">
        <v>1029</v>
      </c>
      <c r="F207" s="265"/>
      <c r="G207" s="202">
        <v>50000</v>
      </c>
      <c r="H207" s="202">
        <f t="shared" si="8"/>
        <v>25000</v>
      </c>
      <c r="I207" s="125">
        <f t="shared" si="7"/>
        <v>25000</v>
      </c>
      <c r="J207" s="126">
        <v>1</v>
      </c>
      <c r="K207" s="265"/>
    </row>
    <row r="208" spans="1:11" ht="15" customHeight="1">
      <c r="A208" s="246"/>
      <c r="B208" s="246"/>
      <c r="C208" s="265"/>
      <c r="D208" s="116">
        <v>38</v>
      </c>
      <c r="E208" s="43" t="s">
        <v>1024</v>
      </c>
      <c r="F208" s="265"/>
      <c r="G208" s="202">
        <v>50000</v>
      </c>
      <c r="H208" s="202">
        <f t="shared" si="8"/>
        <v>25000</v>
      </c>
      <c r="I208" s="125">
        <f t="shared" si="7"/>
        <v>25000</v>
      </c>
      <c r="J208" s="126">
        <v>1</v>
      </c>
      <c r="K208" s="265"/>
    </row>
    <row r="209" spans="1:11" ht="15" customHeight="1">
      <c r="A209" s="246"/>
      <c r="B209" s="246"/>
      <c r="C209" s="265"/>
      <c r="D209" s="116">
        <v>39</v>
      </c>
      <c r="E209" s="43" t="s">
        <v>1025</v>
      </c>
      <c r="F209" s="265"/>
      <c r="G209" s="202">
        <v>50000</v>
      </c>
      <c r="H209" s="202">
        <f t="shared" si="8"/>
        <v>25000</v>
      </c>
      <c r="I209" s="125">
        <f t="shared" si="7"/>
        <v>25000</v>
      </c>
      <c r="J209" s="126">
        <v>1</v>
      </c>
      <c r="K209" s="265"/>
    </row>
    <row r="210" spans="1:11" ht="15" customHeight="1">
      <c r="A210" s="247"/>
      <c r="B210" s="247"/>
      <c r="C210" s="266"/>
      <c r="D210" s="116">
        <v>40</v>
      </c>
      <c r="E210" s="43" t="s">
        <v>1026</v>
      </c>
      <c r="F210" s="266"/>
      <c r="G210" s="202">
        <v>50000</v>
      </c>
      <c r="H210" s="202">
        <f t="shared" si="8"/>
        <v>25000</v>
      </c>
      <c r="I210" s="125">
        <f t="shared" si="7"/>
        <v>25000</v>
      </c>
      <c r="J210" s="126">
        <v>1</v>
      </c>
      <c r="K210" s="266"/>
    </row>
    <row r="211" spans="1:11" s="1" customFormat="1" ht="15.75" customHeight="1">
      <c r="A211" s="7"/>
      <c r="B211" s="7"/>
      <c r="C211" s="7"/>
      <c r="D211" s="110"/>
      <c r="E211" s="110" t="s">
        <v>41</v>
      </c>
      <c r="F211" s="110"/>
      <c r="G211" s="84">
        <f>SUM(G141:G210)</f>
        <v>8000000</v>
      </c>
      <c r="H211" s="84">
        <f>SUM(H141:H210)</f>
        <v>4000000</v>
      </c>
      <c r="I211" s="125">
        <f>SUM(I142:I210)</f>
        <v>4000000</v>
      </c>
      <c r="J211" s="119"/>
      <c r="K211" s="7"/>
    </row>
    <row r="212" spans="1:11">
      <c r="A212" s="42"/>
      <c r="B212" s="42"/>
      <c r="C212" s="42"/>
      <c r="D212" s="195"/>
      <c r="E212" s="42"/>
      <c r="F212" s="42"/>
      <c r="G212" s="174"/>
      <c r="H212" s="42"/>
      <c r="I212" s="42"/>
      <c r="J212" s="41"/>
      <c r="K212" s="42"/>
    </row>
    <row r="213" spans="1:11">
      <c r="A213" s="42"/>
      <c r="B213" s="42"/>
      <c r="C213" s="42"/>
      <c r="D213" s="195"/>
      <c r="E213" s="42"/>
      <c r="F213" s="42"/>
      <c r="G213" s="174"/>
      <c r="H213" s="42"/>
      <c r="I213" s="42"/>
      <c r="J213" s="41"/>
      <c r="K213" s="42"/>
    </row>
    <row r="214" spans="1:11">
      <c r="A214" s="42"/>
      <c r="B214" s="42"/>
      <c r="C214" s="42"/>
      <c r="D214" s="195"/>
      <c r="E214" s="42"/>
      <c r="F214" s="42"/>
      <c r="G214" s="174"/>
      <c r="H214" s="42"/>
      <c r="I214" s="42"/>
      <c r="J214" s="41"/>
      <c r="K214" s="42"/>
    </row>
    <row r="215" spans="1:11">
      <c r="A215" s="42"/>
      <c r="B215" s="42"/>
      <c r="C215" s="42"/>
      <c r="D215" s="195"/>
      <c r="E215" s="42"/>
      <c r="F215" s="42"/>
      <c r="G215" s="174"/>
      <c r="H215" s="42"/>
      <c r="I215" s="42"/>
      <c r="J215" s="41"/>
      <c r="K215" s="42"/>
    </row>
    <row r="216" spans="1:11" s="1" customFormat="1" ht="41.25" customHeight="1">
      <c r="A216" s="128" t="s">
        <v>9</v>
      </c>
      <c r="B216" s="128" t="s">
        <v>50</v>
      </c>
      <c r="C216" s="128" t="s">
        <v>8</v>
      </c>
      <c r="D216" s="128" t="s">
        <v>887</v>
      </c>
      <c r="E216" s="15" t="s">
        <v>1050</v>
      </c>
      <c r="F216" s="128" t="s">
        <v>13</v>
      </c>
      <c r="G216" s="128" t="s">
        <v>64</v>
      </c>
      <c r="H216" s="5" t="s">
        <v>53</v>
      </c>
      <c r="I216" s="5" t="s">
        <v>1039</v>
      </c>
      <c r="J216" s="128" t="s">
        <v>3</v>
      </c>
      <c r="K216" s="7"/>
    </row>
    <row r="217" spans="1:11" s="1" customFormat="1" ht="27.75" customHeight="1">
      <c r="A217" s="128"/>
      <c r="B217" s="213" t="s">
        <v>1048</v>
      </c>
      <c r="C217" s="241" t="s">
        <v>1030</v>
      </c>
      <c r="D217" s="268" t="s">
        <v>888</v>
      </c>
      <c r="E217" s="59" t="s">
        <v>1075</v>
      </c>
      <c r="F217" s="269" t="s">
        <v>1</v>
      </c>
      <c r="G217" s="128"/>
      <c r="H217" s="5"/>
      <c r="I217" s="5"/>
      <c r="J217" s="128"/>
      <c r="K217" s="7"/>
    </row>
    <row r="218" spans="1:11" s="1" customFormat="1" ht="15" customHeight="1">
      <c r="A218" s="270">
        <v>1</v>
      </c>
      <c r="B218" s="213"/>
      <c r="C218" s="241"/>
      <c r="D218" s="268"/>
      <c r="E218" s="56" t="s">
        <v>33</v>
      </c>
      <c r="F218" s="269"/>
      <c r="G218" s="60"/>
      <c r="H218" s="128"/>
      <c r="I218" s="128"/>
      <c r="J218" s="128"/>
      <c r="K218" s="7"/>
    </row>
    <row r="219" spans="1:11" s="1" customFormat="1" ht="28.5" customHeight="1">
      <c r="A219" s="270"/>
      <c r="B219" s="213"/>
      <c r="C219" s="241"/>
      <c r="D219" s="110">
        <v>1</v>
      </c>
      <c r="E219" s="59" t="s">
        <v>889</v>
      </c>
      <c r="F219" s="269"/>
      <c r="G219" s="95">
        <v>11610000</v>
      </c>
      <c r="H219" s="12">
        <v>10000000</v>
      </c>
      <c r="I219" s="95">
        <v>1610000</v>
      </c>
      <c r="J219" s="126">
        <v>0.14000000000000001</v>
      </c>
      <c r="K219" s="7"/>
    </row>
    <row r="220" spans="1:11">
      <c r="A220" s="43"/>
      <c r="B220" s="43"/>
      <c r="C220" s="43"/>
      <c r="D220" s="116"/>
      <c r="E220" s="116" t="s">
        <v>41</v>
      </c>
      <c r="F220" s="43"/>
      <c r="G220" s="203">
        <f>SUM(G219)</f>
        <v>11610000</v>
      </c>
      <c r="H220" s="203">
        <f>SUM(H219)</f>
        <v>10000000</v>
      </c>
      <c r="I220" s="71">
        <f>SUM(I219)</f>
        <v>1610000</v>
      </c>
      <c r="J220" s="44"/>
      <c r="K220" s="43"/>
    </row>
  </sheetData>
  <mergeCells count="77">
    <mergeCell ref="A163:A168"/>
    <mergeCell ref="D133:D134"/>
    <mergeCell ref="A1:J1"/>
    <mergeCell ref="F32:F37"/>
    <mergeCell ref="C32:C37"/>
    <mergeCell ref="B32:B37"/>
    <mergeCell ref="F6:F7"/>
    <mergeCell ref="F3:F5"/>
    <mergeCell ref="D3:D4"/>
    <mergeCell ref="A4:A5"/>
    <mergeCell ref="A6:A7"/>
    <mergeCell ref="B217:B219"/>
    <mergeCell ref="C217:C219"/>
    <mergeCell ref="D217:D218"/>
    <mergeCell ref="F217:F219"/>
    <mergeCell ref="A218:A219"/>
    <mergeCell ref="F8:F25"/>
    <mergeCell ref="F26:F30"/>
    <mergeCell ref="A39:A57"/>
    <mergeCell ref="B39:B57"/>
    <mergeCell ref="C39:C57"/>
    <mergeCell ref="B3:B25"/>
    <mergeCell ref="A10:A25"/>
    <mergeCell ref="C3:C25"/>
    <mergeCell ref="A26:A30"/>
    <mergeCell ref="B26:B30"/>
    <mergeCell ref="C26:C30"/>
    <mergeCell ref="A8:A9"/>
    <mergeCell ref="A32:A37"/>
    <mergeCell ref="A58:A89"/>
    <mergeCell ref="B58:B89"/>
    <mergeCell ref="C58:C89"/>
    <mergeCell ref="F58:F89"/>
    <mergeCell ref="F39:F57"/>
    <mergeCell ref="A91:A123"/>
    <mergeCell ref="B91:B123"/>
    <mergeCell ref="C91:C123"/>
    <mergeCell ref="F91:F123"/>
    <mergeCell ref="A124:A131"/>
    <mergeCell ref="B124:B131"/>
    <mergeCell ref="C124:C131"/>
    <mergeCell ref="A152:A161"/>
    <mergeCell ref="A141:A151"/>
    <mergeCell ref="A133:A134"/>
    <mergeCell ref="B133:B134"/>
    <mergeCell ref="C133:C134"/>
    <mergeCell ref="A182:A210"/>
    <mergeCell ref="B182:B210"/>
    <mergeCell ref="C182:C210"/>
    <mergeCell ref="A170:A181"/>
    <mergeCell ref="B170:B181"/>
    <mergeCell ref="C170:C181"/>
    <mergeCell ref="B163:B168"/>
    <mergeCell ref="C163:C168"/>
    <mergeCell ref="B152:B161"/>
    <mergeCell ref="C152:C161"/>
    <mergeCell ref="B140:B151"/>
    <mergeCell ref="C140:C151"/>
    <mergeCell ref="F182:F210"/>
    <mergeCell ref="F170:F181"/>
    <mergeCell ref="F163:F168"/>
    <mergeCell ref="F124:F131"/>
    <mergeCell ref="K92:K123"/>
    <mergeCell ref="K124:K131"/>
    <mergeCell ref="K142:K151"/>
    <mergeCell ref="K152:K161"/>
    <mergeCell ref="K182:K210"/>
    <mergeCell ref="K163:K168"/>
    <mergeCell ref="K171:K181"/>
    <mergeCell ref="E169:F169"/>
    <mergeCell ref="F141:F151"/>
    <mergeCell ref="F152:F161"/>
    <mergeCell ref="K11:K25"/>
    <mergeCell ref="K26:K30"/>
    <mergeCell ref="K33:K37"/>
    <mergeCell ref="K40:K57"/>
    <mergeCell ref="K58:K89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K100"/>
  <sheetViews>
    <sheetView topLeftCell="A97" workbookViewId="0">
      <selection activeCell="F102" sqref="F102"/>
    </sheetView>
  </sheetViews>
  <sheetFormatPr defaultRowHeight="12.75"/>
  <cols>
    <col min="1" max="1" width="3.85546875" style="2" customWidth="1"/>
    <col min="2" max="2" width="12.7109375" style="2" customWidth="1"/>
    <col min="3" max="3" width="7.7109375" style="2" customWidth="1"/>
    <col min="4" max="4" width="8.85546875" style="2" customWidth="1"/>
    <col min="5" max="5" width="52.5703125" style="2" customWidth="1"/>
    <col min="6" max="6" width="15.85546875" style="4" customWidth="1"/>
    <col min="7" max="7" width="14" style="2" customWidth="1"/>
    <col min="8" max="8" width="14.85546875" style="4" customWidth="1"/>
    <col min="9" max="9" width="12.7109375" style="3" customWidth="1"/>
    <col min="10" max="10" width="7.28515625" style="2" customWidth="1"/>
    <col min="11" max="11" width="8.140625" style="2" customWidth="1"/>
    <col min="12" max="16384" width="9.140625" style="2"/>
  </cols>
  <sheetData>
    <row r="1" spans="1:11" s="1" customFormat="1" ht="17.25" customHeight="1">
      <c r="A1" s="277" t="s">
        <v>1047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s="1" customFormat="1" ht="41.25" customHeight="1">
      <c r="A2" s="128" t="s">
        <v>9</v>
      </c>
      <c r="B2" s="128" t="s">
        <v>50</v>
      </c>
      <c r="C2" s="128" t="s">
        <v>8</v>
      </c>
      <c r="D2" s="112" t="s">
        <v>22</v>
      </c>
      <c r="E2" s="96" t="s">
        <v>51</v>
      </c>
      <c r="F2" s="5" t="s">
        <v>1072</v>
      </c>
      <c r="G2" s="128" t="s">
        <v>64</v>
      </c>
      <c r="H2" s="5" t="s">
        <v>53</v>
      </c>
      <c r="I2" s="5" t="s">
        <v>1039</v>
      </c>
      <c r="J2" s="128" t="s">
        <v>3</v>
      </c>
      <c r="K2" s="128" t="s">
        <v>4</v>
      </c>
    </row>
    <row r="3" spans="1:11" s="1" customFormat="1" ht="28.5" customHeight="1">
      <c r="A3" s="128"/>
      <c r="B3" s="128" t="s">
        <v>1048</v>
      </c>
      <c r="C3" s="128" t="s">
        <v>21</v>
      </c>
      <c r="D3" s="112">
        <v>1</v>
      </c>
      <c r="E3" s="59" t="s">
        <v>1073</v>
      </c>
      <c r="F3" s="211" t="s">
        <v>36</v>
      </c>
      <c r="G3" s="7"/>
      <c r="H3" s="7"/>
      <c r="I3" s="7"/>
      <c r="J3" s="7"/>
      <c r="K3" s="7"/>
    </row>
    <row r="4" spans="1:11" s="1" customFormat="1" ht="41.25" customHeight="1">
      <c r="A4" s="128"/>
      <c r="B4" s="128"/>
      <c r="C4" s="128"/>
      <c r="D4" s="112"/>
      <c r="E4" s="59" t="s">
        <v>1074</v>
      </c>
      <c r="F4" s="223"/>
      <c r="G4" s="91">
        <f>5000000</f>
        <v>5000000</v>
      </c>
      <c r="H4" s="91">
        <f>G4</f>
        <v>5000000</v>
      </c>
      <c r="I4" s="112" t="s">
        <v>17</v>
      </c>
      <c r="J4" s="47">
        <v>1</v>
      </c>
      <c r="K4" s="112" t="s">
        <v>38</v>
      </c>
    </row>
    <row r="5" spans="1:11" s="1" customFormat="1" ht="15" customHeight="1">
      <c r="A5" s="119"/>
      <c r="B5" s="119"/>
      <c r="C5" s="119"/>
      <c r="D5" s="119"/>
      <c r="E5" s="110" t="s">
        <v>41</v>
      </c>
      <c r="F5" s="119"/>
      <c r="G5" s="13">
        <f>SUM(G4)</f>
        <v>5000000</v>
      </c>
      <c r="H5" s="13">
        <f>SUM(H4)</f>
        <v>5000000</v>
      </c>
      <c r="I5" s="119"/>
      <c r="J5" s="119"/>
      <c r="K5" s="7"/>
    </row>
    <row r="6" spans="1:11" ht="9.75" customHeight="1"/>
    <row r="7" spans="1:11" s="1" customFormat="1" ht="41.25" customHeight="1">
      <c r="A7" s="128" t="s">
        <v>9</v>
      </c>
      <c r="B7" s="128" t="s">
        <v>50</v>
      </c>
      <c r="C7" s="128" t="s">
        <v>8</v>
      </c>
      <c r="D7" s="112" t="s">
        <v>22</v>
      </c>
      <c r="E7" s="96" t="s">
        <v>51</v>
      </c>
      <c r="F7" s="128" t="s">
        <v>23</v>
      </c>
      <c r="G7" s="128" t="s">
        <v>64</v>
      </c>
      <c r="H7" s="5" t="s">
        <v>53</v>
      </c>
      <c r="I7" s="5" t="s">
        <v>1039</v>
      </c>
      <c r="J7" s="128" t="s">
        <v>3</v>
      </c>
      <c r="K7" s="128" t="s">
        <v>4</v>
      </c>
    </row>
    <row r="8" spans="1:11" s="1" customFormat="1" ht="39.75" customHeight="1">
      <c r="A8" s="245">
        <v>1</v>
      </c>
      <c r="B8" s="133" t="s">
        <v>1054</v>
      </c>
      <c r="C8" s="65" t="s">
        <v>21</v>
      </c>
      <c r="D8" s="112" t="s">
        <v>1079</v>
      </c>
      <c r="E8" s="175" t="s">
        <v>1078</v>
      </c>
      <c r="F8" s="133" t="s">
        <v>1</v>
      </c>
      <c r="G8" s="65"/>
      <c r="H8" s="65"/>
      <c r="I8" s="65"/>
      <c r="J8" s="65"/>
      <c r="K8" s="65"/>
    </row>
    <row r="9" spans="1:11" s="1" customFormat="1" ht="27.75" customHeight="1">
      <c r="A9" s="246"/>
      <c r="B9" s="134"/>
      <c r="C9" s="97"/>
      <c r="D9" s="112"/>
      <c r="E9" s="94" t="s">
        <v>48</v>
      </c>
      <c r="F9" s="134"/>
      <c r="G9" s="65"/>
      <c r="H9" s="65"/>
      <c r="I9" s="65"/>
      <c r="J9" s="65"/>
      <c r="K9" s="65"/>
    </row>
    <row r="10" spans="1:11" ht="15" customHeight="1">
      <c r="A10" s="246"/>
      <c r="B10" s="134"/>
      <c r="C10" s="97"/>
      <c r="D10" s="116">
        <v>1</v>
      </c>
      <c r="E10" s="43" t="s">
        <v>938</v>
      </c>
      <c r="F10" s="134"/>
      <c r="G10" s="108">
        <v>20000</v>
      </c>
      <c r="H10" s="108">
        <f>G10</f>
        <v>20000</v>
      </c>
      <c r="I10" s="119" t="s">
        <v>17</v>
      </c>
      <c r="J10" s="171">
        <v>1</v>
      </c>
      <c r="K10" s="43"/>
    </row>
    <row r="11" spans="1:11" ht="15" customHeight="1">
      <c r="A11" s="246"/>
      <c r="B11" s="134"/>
      <c r="C11" s="97"/>
      <c r="D11" s="110">
        <v>2</v>
      </c>
      <c r="E11" s="43" t="s">
        <v>939</v>
      </c>
      <c r="F11" s="134"/>
      <c r="G11" s="108">
        <v>20000</v>
      </c>
      <c r="H11" s="108">
        <f t="shared" ref="H11:H42" si="0">G10</f>
        <v>20000</v>
      </c>
      <c r="I11" s="119" t="s">
        <v>17</v>
      </c>
      <c r="J11" s="171">
        <v>1</v>
      </c>
      <c r="K11" s="43"/>
    </row>
    <row r="12" spans="1:11" ht="15" customHeight="1">
      <c r="A12" s="246"/>
      <c r="B12" s="134"/>
      <c r="C12" s="97"/>
      <c r="D12" s="116">
        <v>3</v>
      </c>
      <c r="E12" s="43" t="s">
        <v>940</v>
      </c>
      <c r="F12" s="134"/>
      <c r="G12" s="108">
        <v>20000</v>
      </c>
      <c r="H12" s="108">
        <f t="shared" si="0"/>
        <v>20000</v>
      </c>
      <c r="I12" s="119" t="s">
        <v>17</v>
      </c>
      <c r="J12" s="171">
        <v>1</v>
      </c>
      <c r="K12" s="43"/>
    </row>
    <row r="13" spans="1:11" ht="15" customHeight="1">
      <c r="A13" s="246"/>
      <c r="B13" s="134"/>
      <c r="C13" s="97"/>
      <c r="D13" s="110">
        <v>4</v>
      </c>
      <c r="E13" s="43" t="s">
        <v>941</v>
      </c>
      <c r="F13" s="134"/>
      <c r="G13" s="108">
        <v>20000</v>
      </c>
      <c r="H13" s="108">
        <f t="shared" si="0"/>
        <v>20000</v>
      </c>
      <c r="I13" s="119" t="s">
        <v>17</v>
      </c>
      <c r="J13" s="171">
        <v>1</v>
      </c>
      <c r="K13" s="43"/>
    </row>
    <row r="14" spans="1:11" ht="15" customHeight="1">
      <c r="A14" s="246"/>
      <c r="B14" s="134"/>
      <c r="C14" s="97"/>
      <c r="D14" s="116">
        <v>5</v>
      </c>
      <c r="E14" s="43" t="s">
        <v>942</v>
      </c>
      <c r="F14" s="134"/>
      <c r="G14" s="108">
        <v>20000</v>
      </c>
      <c r="H14" s="108">
        <f t="shared" si="0"/>
        <v>20000</v>
      </c>
      <c r="I14" s="119" t="s">
        <v>17</v>
      </c>
      <c r="J14" s="171">
        <v>1</v>
      </c>
      <c r="K14" s="43"/>
    </row>
    <row r="15" spans="1:11" ht="15" customHeight="1">
      <c r="A15" s="246"/>
      <c r="B15" s="134"/>
      <c r="C15" s="97"/>
      <c r="D15" s="110">
        <v>6</v>
      </c>
      <c r="E15" s="43" t="s">
        <v>943</v>
      </c>
      <c r="F15" s="134"/>
      <c r="G15" s="108">
        <v>20000</v>
      </c>
      <c r="H15" s="108">
        <f t="shared" si="0"/>
        <v>20000</v>
      </c>
      <c r="I15" s="119" t="s">
        <v>17</v>
      </c>
      <c r="J15" s="171">
        <v>1</v>
      </c>
      <c r="K15" s="43"/>
    </row>
    <row r="16" spans="1:11" ht="15" customHeight="1">
      <c r="A16" s="246"/>
      <c r="B16" s="134"/>
      <c r="C16" s="97"/>
      <c r="D16" s="116">
        <v>7</v>
      </c>
      <c r="E16" s="43" t="s">
        <v>944</v>
      </c>
      <c r="F16" s="134"/>
      <c r="G16" s="108">
        <v>20000</v>
      </c>
      <c r="H16" s="108">
        <f t="shared" si="0"/>
        <v>20000</v>
      </c>
      <c r="I16" s="119" t="s">
        <v>17</v>
      </c>
      <c r="J16" s="171">
        <v>1</v>
      </c>
      <c r="K16" s="43"/>
    </row>
    <row r="17" spans="1:11" ht="15" customHeight="1">
      <c r="A17" s="246"/>
      <c r="B17" s="134"/>
      <c r="C17" s="97"/>
      <c r="D17" s="110">
        <v>8</v>
      </c>
      <c r="E17" s="43" t="s">
        <v>945</v>
      </c>
      <c r="F17" s="134"/>
      <c r="G17" s="108">
        <v>20000</v>
      </c>
      <c r="H17" s="108">
        <f t="shared" si="0"/>
        <v>20000</v>
      </c>
      <c r="I17" s="119" t="s">
        <v>17</v>
      </c>
      <c r="J17" s="171">
        <v>1</v>
      </c>
      <c r="K17" s="43"/>
    </row>
    <row r="18" spans="1:11" ht="15" customHeight="1">
      <c r="A18" s="246"/>
      <c r="B18" s="134"/>
      <c r="C18" s="97"/>
      <c r="D18" s="116">
        <v>9</v>
      </c>
      <c r="E18" s="43" t="s">
        <v>946</v>
      </c>
      <c r="F18" s="134"/>
      <c r="G18" s="108">
        <v>20000</v>
      </c>
      <c r="H18" s="108">
        <f t="shared" si="0"/>
        <v>20000</v>
      </c>
      <c r="I18" s="119" t="s">
        <v>17</v>
      </c>
      <c r="J18" s="171">
        <v>1</v>
      </c>
      <c r="K18" s="43"/>
    </row>
    <row r="19" spans="1:11" ht="15" customHeight="1">
      <c r="A19" s="246"/>
      <c r="B19" s="134"/>
      <c r="C19" s="97"/>
      <c r="D19" s="110">
        <v>10</v>
      </c>
      <c r="E19" s="43" t="s">
        <v>947</v>
      </c>
      <c r="F19" s="134"/>
      <c r="G19" s="108">
        <v>20000</v>
      </c>
      <c r="H19" s="108">
        <f t="shared" si="0"/>
        <v>20000</v>
      </c>
      <c r="I19" s="119" t="s">
        <v>17</v>
      </c>
      <c r="J19" s="171">
        <v>1</v>
      </c>
      <c r="K19" s="43"/>
    </row>
    <row r="20" spans="1:11" ht="15" customHeight="1">
      <c r="A20" s="246"/>
      <c r="B20" s="134"/>
      <c r="C20" s="97"/>
      <c r="D20" s="116">
        <v>11</v>
      </c>
      <c r="E20" s="43" t="s">
        <v>948</v>
      </c>
      <c r="F20" s="134"/>
      <c r="G20" s="108">
        <v>20000</v>
      </c>
      <c r="H20" s="108">
        <f t="shared" si="0"/>
        <v>20000</v>
      </c>
      <c r="I20" s="119" t="s">
        <v>17</v>
      </c>
      <c r="J20" s="171">
        <v>1</v>
      </c>
      <c r="K20" s="43"/>
    </row>
    <row r="21" spans="1:11" ht="15" customHeight="1">
      <c r="A21" s="246"/>
      <c r="B21" s="134"/>
      <c r="C21" s="97"/>
      <c r="D21" s="110">
        <v>12</v>
      </c>
      <c r="E21" s="43" t="s">
        <v>949</v>
      </c>
      <c r="F21" s="134"/>
      <c r="G21" s="108">
        <v>20000</v>
      </c>
      <c r="H21" s="108">
        <f t="shared" si="0"/>
        <v>20000</v>
      </c>
      <c r="I21" s="119" t="s">
        <v>17</v>
      </c>
      <c r="J21" s="171">
        <v>1</v>
      </c>
      <c r="K21" s="43"/>
    </row>
    <row r="22" spans="1:11" ht="15" customHeight="1">
      <c r="A22" s="246"/>
      <c r="B22" s="134"/>
      <c r="C22" s="97"/>
      <c r="D22" s="116">
        <v>13</v>
      </c>
      <c r="E22" s="43" t="s">
        <v>950</v>
      </c>
      <c r="F22" s="134"/>
      <c r="G22" s="108">
        <v>20000</v>
      </c>
      <c r="H22" s="108">
        <f t="shared" si="0"/>
        <v>20000</v>
      </c>
      <c r="I22" s="119" t="s">
        <v>17</v>
      </c>
      <c r="J22" s="171">
        <v>1</v>
      </c>
      <c r="K22" s="43"/>
    </row>
    <row r="23" spans="1:11" ht="15" customHeight="1">
      <c r="A23" s="246"/>
      <c r="B23" s="134"/>
      <c r="C23" s="97"/>
      <c r="D23" s="110">
        <v>14</v>
      </c>
      <c r="E23" s="43" t="s">
        <v>951</v>
      </c>
      <c r="F23" s="134"/>
      <c r="G23" s="108">
        <v>20000</v>
      </c>
      <c r="H23" s="108">
        <f t="shared" si="0"/>
        <v>20000</v>
      </c>
      <c r="I23" s="119" t="s">
        <v>17</v>
      </c>
      <c r="J23" s="171">
        <v>1</v>
      </c>
      <c r="K23" s="43"/>
    </row>
    <row r="24" spans="1:11" ht="15" customHeight="1">
      <c r="A24" s="246"/>
      <c r="B24" s="134"/>
      <c r="C24" s="97"/>
      <c r="D24" s="116">
        <v>15</v>
      </c>
      <c r="E24" s="43" t="s">
        <v>952</v>
      </c>
      <c r="F24" s="134"/>
      <c r="G24" s="108">
        <v>20000</v>
      </c>
      <c r="H24" s="108">
        <f t="shared" si="0"/>
        <v>20000</v>
      </c>
      <c r="I24" s="119" t="s">
        <v>17</v>
      </c>
      <c r="J24" s="171">
        <v>1</v>
      </c>
      <c r="K24" s="43"/>
    </row>
    <row r="25" spans="1:11" ht="15" customHeight="1">
      <c r="A25" s="246"/>
      <c r="B25" s="134"/>
      <c r="C25" s="97"/>
      <c r="D25" s="110">
        <v>16</v>
      </c>
      <c r="E25" s="43" t="s">
        <v>953</v>
      </c>
      <c r="F25" s="134"/>
      <c r="G25" s="108">
        <v>20000</v>
      </c>
      <c r="H25" s="108">
        <f t="shared" si="0"/>
        <v>20000</v>
      </c>
      <c r="I25" s="119" t="s">
        <v>17</v>
      </c>
      <c r="J25" s="171">
        <v>1</v>
      </c>
      <c r="K25" s="43"/>
    </row>
    <row r="26" spans="1:11" ht="15" customHeight="1">
      <c r="A26" s="246"/>
      <c r="B26" s="134"/>
      <c r="C26" s="97"/>
      <c r="D26" s="116">
        <v>17</v>
      </c>
      <c r="E26" s="43" t="s">
        <v>954</v>
      </c>
      <c r="F26" s="134"/>
      <c r="G26" s="108">
        <v>20000</v>
      </c>
      <c r="H26" s="108">
        <f t="shared" si="0"/>
        <v>20000</v>
      </c>
      <c r="I26" s="119" t="s">
        <v>17</v>
      </c>
      <c r="J26" s="171">
        <v>1</v>
      </c>
      <c r="K26" s="43"/>
    </row>
    <row r="27" spans="1:11" ht="15" customHeight="1">
      <c r="A27" s="247"/>
      <c r="B27" s="135"/>
      <c r="C27" s="98"/>
      <c r="D27" s="110">
        <v>18</v>
      </c>
      <c r="E27" s="43" t="s">
        <v>955</v>
      </c>
      <c r="F27" s="135"/>
      <c r="G27" s="108">
        <v>20000</v>
      </c>
      <c r="H27" s="108">
        <f t="shared" si="0"/>
        <v>20000</v>
      </c>
      <c r="I27" s="119" t="s">
        <v>17</v>
      </c>
      <c r="J27" s="171">
        <v>1</v>
      </c>
      <c r="K27" s="43"/>
    </row>
    <row r="28" spans="1:11" ht="15" customHeight="1">
      <c r="A28" s="45"/>
      <c r="B28" s="134"/>
      <c r="C28" s="97"/>
      <c r="D28" s="114">
        <v>19</v>
      </c>
      <c r="E28" s="176" t="s">
        <v>956</v>
      </c>
      <c r="F28" s="134"/>
      <c r="G28" s="177">
        <v>20000</v>
      </c>
      <c r="H28" s="177">
        <f t="shared" si="0"/>
        <v>20000</v>
      </c>
      <c r="I28" s="122" t="s">
        <v>17</v>
      </c>
      <c r="J28" s="178">
        <v>1</v>
      </c>
      <c r="K28" s="176"/>
    </row>
    <row r="29" spans="1:11" ht="15" customHeight="1">
      <c r="A29" s="45"/>
      <c r="B29" s="134"/>
      <c r="C29" s="97"/>
      <c r="D29" s="110">
        <v>20</v>
      </c>
      <c r="E29" s="43" t="s">
        <v>957</v>
      </c>
      <c r="F29" s="134"/>
      <c r="G29" s="108">
        <v>20000</v>
      </c>
      <c r="H29" s="108">
        <f t="shared" si="0"/>
        <v>20000</v>
      </c>
      <c r="I29" s="119" t="s">
        <v>17</v>
      </c>
      <c r="J29" s="171">
        <v>1</v>
      </c>
      <c r="K29" s="43"/>
    </row>
    <row r="30" spans="1:11" ht="15" customHeight="1">
      <c r="A30" s="45"/>
      <c r="B30" s="134"/>
      <c r="C30" s="97"/>
      <c r="D30" s="116">
        <v>21</v>
      </c>
      <c r="E30" s="43" t="s">
        <v>958</v>
      </c>
      <c r="F30" s="134"/>
      <c r="G30" s="108">
        <v>20000</v>
      </c>
      <c r="H30" s="108">
        <f t="shared" si="0"/>
        <v>20000</v>
      </c>
      <c r="I30" s="119" t="s">
        <v>17</v>
      </c>
      <c r="J30" s="171">
        <v>1</v>
      </c>
      <c r="K30" s="43"/>
    </row>
    <row r="31" spans="1:11" ht="15" customHeight="1">
      <c r="A31" s="45"/>
      <c r="B31" s="134"/>
      <c r="C31" s="97"/>
      <c r="D31" s="110">
        <v>22</v>
      </c>
      <c r="E31" s="43" t="s">
        <v>959</v>
      </c>
      <c r="F31" s="134"/>
      <c r="G31" s="108">
        <v>20000</v>
      </c>
      <c r="H31" s="108">
        <f t="shared" si="0"/>
        <v>20000</v>
      </c>
      <c r="I31" s="119" t="s">
        <v>17</v>
      </c>
      <c r="J31" s="171">
        <v>1</v>
      </c>
      <c r="K31" s="43"/>
    </row>
    <row r="32" spans="1:11" ht="15" customHeight="1">
      <c r="A32" s="45"/>
      <c r="B32" s="134"/>
      <c r="C32" s="97"/>
      <c r="D32" s="116">
        <v>23</v>
      </c>
      <c r="E32" s="43" t="s">
        <v>960</v>
      </c>
      <c r="F32" s="134"/>
      <c r="G32" s="108">
        <v>20000</v>
      </c>
      <c r="H32" s="108">
        <f t="shared" si="0"/>
        <v>20000</v>
      </c>
      <c r="I32" s="119" t="s">
        <v>17</v>
      </c>
      <c r="J32" s="171">
        <v>1</v>
      </c>
      <c r="K32" s="43"/>
    </row>
    <row r="33" spans="1:11" ht="15" customHeight="1">
      <c r="A33" s="45"/>
      <c r="B33" s="134"/>
      <c r="C33" s="97"/>
      <c r="D33" s="110">
        <v>24</v>
      </c>
      <c r="E33" s="43" t="s">
        <v>961</v>
      </c>
      <c r="F33" s="134"/>
      <c r="G33" s="108">
        <v>20000</v>
      </c>
      <c r="H33" s="108">
        <f t="shared" si="0"/>
        <v>20000</v>
      </c>
      <c r="I33" s="119" t="s">
        <v>17</v>
      </c>
      <c r="J33" s="171">
        <v>1</v>
      </c>
      <c r="K33" s="43"/>
    </row>
    <row r="34" spans="1:11" ht="15" customHeight="1">
      <c r="A34" s="45"/>
      <c r="B34" s="134"/>
      <c r="C34" s="97"/>
      <c r="D34" s="116">
        <v>25</v>
      </c>
      <c r="E34" s="43" t="s">
        <v>962</v>
      </c>
      <c r="F34" s="134"/>
      <c r="G34" s="108">
        <v>20000</v>
      </c>
      <c r="H34" s="108">
        <f t="shared" si="0"/>
        <v>20000</v>
      </c>
      <c r="I34" s="119" t="s">
        <v>17</v>
      </c>
      <c r="J34" s="171">
        <v>1</v>
      </c>
      <c r="K34" s="43"/>
    </row>
    <row r="35" spans="1:11" ht="15" customHeight="1">
      <c r="A35" s="45"/>
      <c r="B35" s="134"/>
      <c r="C35" s="97"/>
      <c r="D35" s="110">
        <v>26</v>
      </c>
      <c r="E35" s="43" t="s">
        <v>963</v>
      </c>
      <c r="F35" s="134"/>
      <c r="G35" s="108">
        <v>20000</v>
      </c>
      <c r="H35" s="108">
        <f t="shared" si="0"/>
        <v>20000</v>
      </c>
      <c r="I35" s="119" t="s">
        <v>17</v>
      </c>
      <c r="J35" s="171">
        <v>1</v>
      </c>
      <c r="K35" s="43"/>
    </row>
    <row r="36" spans="1:11" ht="15" customHeight="1">
      <c r="A36" s="45"/>
      <c r="B36" s="134"/>
      <c r="C36" s="97"/>
      <c r="D36" s="116">
        <v>27</v>
      </c>
      <c r="E36" s="43" t="s">
        <v>964</v>
      </c>
      <c r="F36" s="134"/>
      <c r="G36" s="108">
        <v>20000</v>
      </c>
      <c r="H36" s="108">
        <f t="shared" si="0"/>
        <v>20000</v>
      </c>
      <c r="I36" s="119" t="s">
        <v>17</v>
      </c>
      <c r="J36" s="171">
        <v>1</v>
      </c>
      <c r="K36" s="43"/>
    </row>
    <row r="37" spans="1:11" ht="15" customHeight="1">
      <c r="A37" s="45"/>
      <c r="B37" s="134"/>
      <c r="C37" s="97"/>
      <c r="D37" s="110">
        <v>28</v>
      </c>
      <c r="E37" s="43" t="s">
        <v>965</v>
      </c>
      <c r="F37" s="134"/>
      <c r="G37" s="108">
        <v>20000</v>
      </c>
      <c r="H37" s="108">
        <f t="shared" si="0"/>
        <v>20000</v>
      </c>
      <c r="I37" s="119" t="s">
        <v>17</v>
      </c>
      <c r="J37" s="171">
        <v>1</v>
      </c>
      <c r="K37" s="43"/>
    </row>
    <row r="38" spans="1:11" ht="15" customHeight="1">
      <c r="A38" s="45"/>
      <c r="B38" s="134"/>
      <c r="C38" s="97"/>
      <c r="D38" s="116">
        <v>29</v>
      </c>
      <c r="E38" s="43" t="s">
        <v>966</v>
      </c>
      <c r="F38" s="134"/>
      <c r="G38" s="108">
        <v>20000</v>
      </c>
      <c r="H38" s="108">
        <f t="shared" si="0"/>
        <v>20000</v>
      </c>
      <c r="I38" s="119" t="s">
        <v>17</v>
      </c>
      <c r="J38" s="171">
        <v>1</v>
      </c>
      <c r="K38" s="43"/>
    </row>
    <row r="39" spans="1:11" ht="15" customHeight="1">
      <c r="A39" s="45"/>
      <c r="B39" s="134"/>
      <c r="C39" s="97"/>
      <c r="D39" s="110">
        <v>30</v>
      </c>
      <c r="E39" s="43" t="s">
        <v>967</v>
      </c>
      <c r="F39" s="134"/>
      <c r="G39" s="108">
        <v>20000</v>
      </c>
      <c r="H39" s="108">
        <f t="shared" si="0"/>
        <v>20000</v>
      </c>
      <c r="I39" s="119" t="s">
        <v>17</v>
      </c>
      <c r="J39" s="171">
        <v>1</v>
      </c>
      <c r="K39" s="43"/>
    </row>
    <row r="40" spans="1:11" ht="15" customHeight="1">
      <c r="A40" s="45"/>
      <c r="B40" s="134"/>
      <c r="C40" s="97"/>
      <c r="D40" s="116">
        <v>31</v>
      </c>
      <c r="E40" s="43" t="s">
        <v>968</v>
      </c>
      <c r="F40" s="134"/>
      <c r="G40" s="108">
        <v>20000</v>
      </c>
      <c r="H40" s="108">
        <f t="shared" si="0"/>
        <v>20000</v>
      </c>
      <c r="I40" s="119" t="s">
        <v>17</v>
      </c>
      <c r="J40" s="171">
        <v>1</v>
      </c>
      <c r="K40" s="43"/>
    </row>
    <row r="41" spans="1:11" ht="15" customHeight="1">
      <c r="A41" s="45"/>
      <c r="B41" s="134"/>
      <c r="C41" s="97"/>
      <c r="D41" s="110">
        <v>32</v>
      </c>
      <c r="E41" s="43" t="s">
        <v>969</v>
      </c>
      <c r="F41" s="134"/>
      <c r="G41" s="108">
        <v>20000</v>
      </c>
      <c r="H41" s="108">
        <f t="shared" si="0"/>
        <v>20000</v>
      </c>
      <c r="I41" s="119" t="s">
        <v>17</v>
      </c>
      <c r="J41" s="171">
        <v>1</v>
      </c>
      <c r="K41" s="43"/>
    </row>
    <row r="42" spans="1:11" ht="15" customHeight="1">
      <c r="A42" s="45"/>
      <c r="B42" s="134"/>
      <c r="C42" s="97"/>
      <c r="D42" s="116">
        <v>33</v>
      </c>
      <c r="E42" s="43" t="s">
        <v>970</v>
      </c>
      <c r="F42" s="134"/>
      <c r="G42" s="108">
        <v>20000</v>
      </c>
      <c r="H42" s="108">
        <f t="shared" si="0"/>
        <v>20000</v>
      </c>
      <c r="I42" s="119" t="s">
        <v>17</v>
      </c>
      <c r="J42" s="171">
        <v>1</v>
      </c>
      <c r="K42" s="43"/>
    </row>
    <row r="43" spans="1:11" ht="15" customHeight="1">
      <c r="A43" s="45"/>
      <c r="B43" s="134"/>
      <c r="C43" s="97"/>
      <c r="D43" s="110">
        <v>34</v>
      </c>
      <c r="E43" s="43" t="s">
        <v>971</v>
      </c>
      <c r="F43" s="134"/>
      <c r="G43" s="108">
        <v>20000</v>
      </c>
      <c r="H43" s="108">
        <f t="shared" ref="H43:H59" si="1">G42</f>
        <v>20000</v>
      </c>
      <c r="I43" s="119" t="s">
        <v>17</v>
      </c>
      <c r="J43" s="171">
        <v>1</v>
      </c>
      <c r="K43" s="43"/>
    </row>
    <row r="44" spans="1:11" ht="15" customHeight="1">
      <c r="A44" s="45"/>
      <c r="B44" s="134"/>
      <c r="C44" s="97"/>
      <c r="D44" s="116">
        <v>35</v>
      </c>
      <c r="E44" s="43" t="s">
        <v>972</v>
      </c>
      <c r="F44" s="134"/>
      <c r="G44" s="108">
        <v>20000</v>
      </c>
      <c r="H44" s="108">
        <f t="shared" si="1"/>
        <v>20000</v>
      </c>
      <c r="I44" s="119" t="s">
        <v>17</v>
      </c>
      <c r="J44" s="171">
        <v>1</v>
      </c>
      <c r="K44" s="43"/>
    </row>
    <row r="45" spans="1:11" ht="15" customHeight="1">
      <c r="A45" s="45"/>
      <c r="B45" s="134"/>
      <c r="C45" s="97"/>
      <c r="D45" s="110">
        <v>36</v>
      </c>
      <c r="E45" s="43" t="s">
        <v>973</v>
      </c>
      <c r="F45" s="134"/>
      <c r="G45" s="108">
        <v>20000</v>
      </c>
      <c r="H45" s="108">
        <f t="shared" si="1"/>
        <v>20000</v>
      </c>
      <c r="I45" s="119" t="s">
        <v>17</v>
      </c>
      <c r="J45" s="171">
        <v>1</v>
      </c>
      <c r="K45" s="43"/>
    </row>
    <row r="46" spans="1:11" ht="15" customHeight="1">
      <c r="A46" s="45"/>
      <c r="B46" s="134"/>
      <c r="C46" s="97"/>
      <c r="D46" s="116">
        <v>37</v>
      </c>
      <c r="E46" s="43" t="s">
        <v>974</v>
      </c>
      <c r="F46" s="134"/>
      <c r="G46" s="108">
        <v>20000</v>
      </c>
      <c r="H46" s="108">
        <f t="shared" si="1"/>
        <v>20000</v>
      </c>
      <c r="I46" s="119" t="s">
        <v>17</v>
      </c>
      <c r="J46" s="171">
        <v>1</v>
      </c>
      <c r="K46" s="43"/>
    </row>
    <row r="47" spans="1:11" ht="15" customHeight="1">
      <c r="A47" s="45"/>
      <c r="B47" s="134"/>
      <c r="C47" s="97"/>
      <c r="D47" s="110">
        <v>38</v>
      </c>
      <c r="E47" s="43" t="s">
        <v>975</v>
      </c>
      <c r="F47" s="134"/>
      <c r="G47" s="108">
        <v>20000</v>
      </c>
      <c r="H47" s="108">
        <f t="shared" si="1"/>
        <v>20000</v>
      </c>
      <c r="I47" s="119" t="s">
        <v>17</v>
      </c>
      <c r="J47" s="171">
        <v>1</v>
      </c>
      <c r="K47" s="43"/>
    </row>
    <row r="48" spans="1:11" ht="15" customHeight="1">
      <c r="A48" s="45"/>
      <c r="B48" s="134"/>
      <c r="C48" s="97"/>
      <c r="D48" s="116">
        <v>39</v>
      </c>
      <c r="E48" s="43" t="s">
        <v>976</v>
      </c>
      <c r="F48" s="134"/>
      <c r="G48" s="108">
        <v>20000</v>
      </c>
      <c r="H48" s="108">
        <f t="shared" si="1"/>
        <v>20000</v>
      </c>
      <c r="I48" s="119" t="s">
        <v>17</v>
      </c>
      <c r="J48" s="171">
        <v>1</v>
      </c>
      <c r="K48" s="43"/>
    </row>
    <row r="49" spans="1:11" ht="15" customHeight="1">
      <c r="A49" s="45"/>
      <c r="B49" s="134"/>
      <c r="C49" s="97"/>
      <c r="D49" s="110">
        <v>40</v>
      </c>
      <c r="E49" s="43" t="s">
        <v>977</v>
      </c>
      <c r="F49" s="134"/>
      <c r="G49" s="108">
        <v>20000</v>
      </c>
      <c r="H49" s="108">
        <f t="shared" si="1"/>
        <v>20000</v>
      </c>
      <c r="I49" s="119" t="s">
        <v>17</v>
      </c>
      <c r="J49" s="171">
        <v>1</v>
      </c>
      <c r="K49" s="43"/>
    </row>
    <row r="50" spans="1:11" ht="15" customHeight="1">
      <c r="A50" s="45"/>
      <c r="B50" s="134"/>
      <c r="C50" s="97"/>
      <c r="D50" s="116">
        <v>41</v>
      </c>
      <c r="E50" s="43" t="s">
        <v>978</v>
      </c>
      <c r="F50" s="134"/>
      <c r="G50" s="108">
        <v>20000</v>
      </c>
      <c r="H50" s="108">
        <f t="shared" si="1"/>
        <v>20000</v>
      </c>
      <c r="I50" s="119" t="s">
        <v>17</v>
      </c>
      <c r="J50" s="171">
        <v>1</v>
      </c>
      <c r="K50" s="43"/>
    </row>
    <row r="51" spans="1:11" ht="15" customHeight="1">
      <c r="A51" s="45"/>
      <c r="B51" s="134"/>
      <c r="C51" s="97"/>
      <c r="D51" s="110">
        <v>42</v>
      </c>
      <c r="E51" s="43" t="s">
        <v>979</v>
      </c>
      <c r="F51" s="134"/>
      <c r="G51" s="108">
        <v>20000</v>
      </c>
      <c r="H51" s="108">
        <f t="shared" si="1"/>
        <v>20000</v>
      </c>
      <c r="I51" s="119" t="s">
        <v>17</v>
      </c>
      <c r="J51" s="171">
        <v>1</v>
      </c>
      <c r="K51" s="43"/>
    </row>
    <row r="52" spans="1:11" ht="15" customHeight="1">
      <c r="A52" s="45"/>
      <c r="B52" s="134"/>
      <c r="C52" s="97"/>
      <c r="D52" s="116">
        <v>43</v>
      </c>
      <c r="E52" s="43" t="s">
        <v>980</v>
      </c>
      <c r="F52" s="134"/>
      <c r="G52" s="108">
        <v>20000</v>
      </c>
      <c r="H52" s="108">
        <f t="shared" si="1"/>
        <v>20000</v>
      </c>
      <c r="I52" s="119" t="s">
        <v>17</v>
      </c>
      <c r="J52" s="171">
        <v>1</v>
      </c>
      <c r="K52" s="43"/>
    </row>
    <row r="53" spans="1:11" ht="15" customHeight="1">
      <c r="A53" s="45"/>
      <c r="B53" s="134"/>
      <c r="C53" s="97"/>
      <c r="D53" s="110">
        <v>44</v>
      </c>
      <c r="E53" s="43" t="s">
        <v>981</v>
      </c>
      <c r="F53" s="134"/>
      <c r="G53" s="108">
        <v>20000</v>
      </c>
      <c r="H53" s="108">
        <f t="shared" si="1"/>
        <v>20000</v>
      </c>
      <c r="I53" s="119" t="s">
        <v>17</v>
      </c>
      <c r="J53" s="171">
        <v>1</v>
      </c>
      <c r="K53" s="43"/>
    </row>
    <row r="54" spans="1:11" ht="15" customHeight="1">
      <c r="A54" s="45"/>
      <c r="B54" s="134"/>
      <c r="C54" s="97"/>
      <c r="D54" s="116">
        <v>45</v>
      </c>
      <c r="E54" s="43" t="s">
        <v>982</v>
      </c>
      <c r="F54" s="134"/>
      <c r="G54" s="108">
        <v>20000</v>
      </c>
      <c r="H54" s="108">
        <f t="shared" si="1"/>
        <v>20000</v>
      </c>
      <c r="I54" s="119" t="s">
        <v>17</v>
      </c>
      <c r="J54" s="171">
        <v>1</v>
      </c>
      <c r="K54" s="43"/>
    </row>
    <row r="55" spans="1:11" ht="15" customHeight="1">
      <c r="A55" s="45"/>
      <c r="B55" s="134"/>
      <c r="C55" s="97"/>
      <c r="D55" s="110">
        <v>46</v>
      </c>
      <c r="E55" s="43" t="s">
        <v>983</v>
      </c>
      <c r="F55" s="134"/>
      <c r="G55" s="108">
        <v>20000</v>
      </c>
      <c r="H55" s="108">
        <f t="shared" si="1"/>
        <v>20000</v>
      </c>
      <c r="I55" s="119" t="s">
        <v>17</v>
      </c>
      <c r="J55" s="171">
        <v>1</v>
      </c>
      <c r="K55" s="43"/>
    </row>
    <row r="56" spans="1:11" ht="15" customHeight="1">
      <c r="A56" s="45"/>
      <c r="B56" s="134"/>
      <c r="C56" s="97"/>
      <c r="D56" s="116">
        <v>47</v>
      </c>
      <c r="E56" s="43" t="s">
        <v>984</v>
      </c>
      <c r="F56" s="134"/>
      <c r="G56" s="108">
        <v>20000</v>
      </c>
      <c r="H56" s="108">
        <f t="shared" si="1"/>
        <v>20000</v>
      </c>
      <c r="I56" s="119" t="s">
        <v>17</v>
      </c>
      <c r="J56" s="171">
        <v>1</v>
      </c>
      <c r="K56" s="43"/>
    </row>
    <row r="57" spans="1:11" ht="15" customHeight="1">
      <c r="A57" s="45"/>
      <c r="B57" s="134"/>
      <c r="C57" s="97"/>
      <c r="D57" s="110">
        <v>48</v>
      </c>
      <c r="E57" s="43" t="s">
        <v>985</v>
      </c>
      <c r="F57" s="134"/>
      <c r="G57" s="108">
        <v>20000</v>
      </c>
      <c r="H57" s="108">
        <f t="shared" si="1"/>
        <v>20000</v>
      </c>
      <c r="I57" s="119" t="s">
        <v>17</v>
      </c>
      <c r="J57" s="171">
        <v>1</v>
      </c>
      <c r="K57" s="43"/>
    </row>
    <row r="58" spans="1:11" ht="15" customHeight="1">
      <c r="A58" s="45"/>
      <c r="B58" s="134"/>
      <c r="C58" s="97"/>
      <c r="D58" s="116">
        <v>49</v>
      </c>
      <c r="E58" s="43" t="s">
        <v>986</v>
      </c>
      <c r="F58" s="134"/>
      <c r="G58" s="108">
        <v>20000</v>
      </c>
      <c r="H58" s="108">
        <f t="shared" si="1"/>
        <v>20000</v>
      </c>
      <c r="I58" s="119" t="s">
        <v>17</v>
      </c>
      <c r="J58" s="171">
        <v>1</v>
      </c>
      <c r="K58" s="43"/>
    </row>
    <row r="59" spans="1:11" ht="15" customHeight="1">
      <c r="A59" s="24"/>
      <c r="B59" s="135"/>
      <c r="C59" s="98"/>
      <c r="D59" s="110">
        <v>50</v>
      </c>
      <c r="E59" s="43" t="s">
        <v>987</v>
      </c>
      <c r="F59" s="135"/>
      <c r="G59" s="108">
        <v>20000</v>
      </c>
      <c r="H59" s="108">
        <f t="shared" si="1"/>
        <v>20000</v>
      </c>
      <c r="I59" s="119" t="s">
        <v>17</v>
      </c>
      <c r="J59" s="171">
        <v>1</v>
      </c>
      <c r="K59" s="43"/>
    </row>
    <row r="60" spans="1:11">
      <c r="A60" s="179"/>
      <c r="B60" s="179"/>
      <c r="C60" s="176"/>
      <c r="D60" s="176"/>
      <c r="E60" s="236" t="s">
        <v>41</v>
      </c>
      <c r="F60" s="237"/>
      <c r="G60" s="108">
        <f>SUM(G10:G59)</f>
        <v>1000000</v>
      </c>
      <c r="H60" s="108">
        <f>SUM(H10:H59)</f>
        <v>1000000</v>
      </c>
      <c r="I60" s="50"/>
      <c r="J60" s="119"/>
      <c r="K60" s="171"/>
    </row>
    <row r="61" spans="1:11">
      <c r="A61" s="28"/>
      <c r="B61" s="28"/>
      <c r="C61" s="42"/>
      <c r="D61" s="42"/>
      <c r="E61" s="173"/>
      <c r="F61" s="173"/>
      <c r="G61" s="180"/>
      <c r="H61" s="180"/>
      <c r="I61" s="174"/>
      <c r="J61" s="27"/>
      <c r="K61" s="181"/>
    </row>
    <row r="63" spans="1:11" s="1" customFormat="1" ht="42" customHeight="1">
      <c r="A63" s="128" t="s">
        <v>9</v>
      </c>
      <c r="B63" s="128" t="s">
        <v>50</v>
      </c>
      <c r="C63" s="128" t="s">
        <v>8</v>
      </c>
      <c r="D63" s="112" t="s">
        <v>22</v>
      </c>
      <c r="E63" s="96" t="s">
        <v>51</v>
      </c>
      <c r="F63" s="128" t="s">
        <v>23</v>
      </c>
      <c r="G63" s="128" t="s">
        <v>64</v>
      </c>
      <c r="H63" s="5" t="s">
        <v>53</v>
      </c>
      <c r="I63" s="5" t="s">
        <v>1039</v>
      </c>
      <c r="J63" s="128" t="s">
        <v>3</v>
      </c>
      <c r="K63" s="128" t="s">
        <v>4</v>
      </c>
    </row>
    <row r="64" spans="1:11" ht="26.25" customHeight="1">
      <c r="A64" s="295">
        <v>1</v>
      </c>
      <c r="B64" s="211" t="s">
        <v>1054</v>
      </c>
      <c r="C64" s="245" t="s">
        <v>21</v>
      </c>
      <c r="D64" s="211" t="s">
        <v>42</v>
      </c>
      <c r="E64" s="59" t="s">
        <v>1055</v>
      </c>
      <c r="F64" s="272" t="s">
        <v>30</v>
      </c>
      <c r="G64" s="273">
        <v>2000000</v>
      </c>
      <c r="H64" s="291">
        <f>G64*0.5</f>
        <v>1000000</v>
      </c>
      <c r="I64" s="213" t="s">
        <v>17</v>
      </c>
      <c r="J64" s="253">
        <v>0.5</v>
      </c>
      <c r="K64" s="213" t="s">
        <v>1053</v>
      </c>
    </row>
    <row r="65" spans="1:11" s="1" customFormat="1" ht="44.25" customHeight="1">
      <c r="A65" s="296"/>
      <c r="B65" s="212"/>
      <c r="C65" s="246"/>
      <c r="D65" s="223"/>
      <c r="E65" s="59" t="s">
        <v>29</v>
      </c>
      <c r="F65" s="272"/>
      <c r="G65" s="273"/>
      <c r="H65" s="291"/>
      <c r="I65" s="241"/>
      <c r="J65" s="253"/>
      <c r="K65" s="241"/>
    </row>
    <row r="66" spans="1:11" s="1" customFormat="1" ht="71.25" customHeight="1">
      <c r="A66" s="7">
        <v>2</v>
      </c>
      <c r="B66" s="212"/>
      <c r="C66" s="246"/>
      <c r="D66" s="134" t="s">
        <v>43</v>
      </c>
      <c r="E66" s="59" t="s">
        <v>44</v>
      </c>
      <c r="F66" s="94" t="s">
        <v>45</v>
      </c>
      <c r="G66" s="183">
        <f>5*200000</f>
        <v>1000000</v>
      </c>
      <c r="H66" s="91">
        <f>G66*0.5</f>
        <v>500000</v>
      </c>
      <c r="I66" s="119"/>
      <c r="J66" s="253"/>
      <c r="K66" s="241"/>
    </row>
    <row r="67" spans="1:11" s="1" customFormat="1" ht="57.75" customHeight="1">
      <c r="A67" s="7">
        <v>3</v>
      </c>
      <c r="B67" s="223"/>
      <c r="C67" s="247"/>
      <c r="D67" s="94" t="s">
        <v>27</v>
      </c>
      <c r="E67" s="94" t="s">
        <v>28</v>
      </c>
      <c r="F67" s="94" t="s">
        <v>31</v>
      </c>
      <c r="G67" s="183">
        <f>50*50000</f>
        <v>2500000</v>
      </c>
      <c r="H67" s="91">
        <f>G67*0.5</f>
        <v>1250000</v>
      </c>
      <c r="I67" s="112"/>
      <c r="J67" s="253"/>
      <c r="K67" s="241"/>
    </row>
    <row r="68" spans="1:11" s="1" customFormat="1" ht="17.25" customHeight="1">
      <c r="A68" s="238" t="s">
        <v>41</v>
      </c>
      <c r="B68" s="239"/>
      <c r="C68" s="239"/>
      <c r="D68" s="239"/>
      <c r="E68" s="239"/>
      <c r="F68" s="240"/>
      <c r="G68" s="183">
        <f>SUM(G64:G67)</f>
        <v>5500000</v>
      </c>
      <c r="H68" s="91">
        <f>SUM(H64:H67)</f>
        <v>2750000</v>
      </c>
      <c r="I68" s="119"/>
      <c r="J68" s="184"/>
      <c r="K68" s="119"/>
    </row>
    <row r="69" spans="1:11" s="1" customFormat="1" ht="44.25" customHeight="1">
      <c r="A69" s="128" t="s">
        <v>9</v>
      </c>
      <c r="B69" s="128" t="s">
        <v>50</v>
      </c>
      <c r="C69" s="128" t="s">
        <v>8</v>
      </c>
      <c r="D69" s="112" t="s">
        <v>22</v>
      </c>
      <c r="E69" s="96" t="s">
        <v>51</v>
      </c>
      <c r="F69" s="5" t="s">
        <v>23</v>
      </c>
      <c r="G69" s="128" t="s">
        <v>64</v>
      </c>
      <c r="H69" s="5" t="s">
        <v>53</v>
      </c>
      <c r="I69" s="5" t="s">
        <v>1039</v>
      </c>
      <c r="J69" s="128" t="s">
        <v>3</v>
      </c>
      <c r="K69" s="128" t="s">
        <v>4</v>
      </c>
    </row>
    <row r="70" spans="1:11" s="1" customFormat="1" ht="31.5" customHeight="1">
      <c r="A70" s="278">
        <v>1</v>
      </c>
      <c r="B70" s="65" t="s">
        <v>1048</v>
      </c>
      <c r="C70" s="285" t="s">
        <v>21</v>
      </c>
      <c r="D70" s="112" t="s">
        <v>24</v>
      </c>
      <c r="E70" s="59" t="s">
        <v>39</v>
      </c>
      <c r="F70" s="288" t="s">
        <v>36</v>
      </c>
      <c r="G70" s="282">
        <v>3990000</v>
      </c>
      <c r="H70" s="282">
        <v>3990000</v>
      </c>
      <c r="I70" s="285" t="s">
        <v>17</v>
      </c>
      <c r="J70" s="279">
        <v>1</v>
      </c>
      <c r="K70" s="211" t="s">
        <v>38</v>
      </c>
    </row>
    <row r="71" spans="1:11" s="1" customFormat="1" ht="20.100000000000001" customHeight="1">
      <c r="A71" s="278"/>
      <c r="B71" s="97"/>
      <c r="C71" s="286"/>
      <c r="D71" s="211">
        <v>1</v>
      </c>
      <c r="E71" s="7" t="s">
        <v>33</v>
      </c>
      <c r="F71" s="289"/>
      <c r="G71" s="283"/>
      <c r="H71" s="283"/>
      <c r="I71" s="286"/>
      <c r="J71" s="280"/>
      <c r="K71" s="212"/>
    </row>
    <row r="72" spans="1:11" s="1" customFormat="1" ht="55.5" customHeight="1">
      <c r="A72" s="278"/>
      <c r="B72" s="97"/>
      <c r="C72" s="286"/>
      <c r="D72" s="223"/>
      <c r="E72" s="94" t="s">
        <v>32</v>
      </c>
      <c r="F72" s="290"/>
      <c r="G72" s="284"/>
      <c r="H72" s="284"/>
      <c r="I72" s="287"/>
      <c r="J72" s="281"/>
      <c r="K72" s="223"/>
    </row>
    <row r="73" spans="1:11" s="1" customFormat="1" ht="20.100000000000001" customHeight="1">
      <c r="A73" s="278">
        <v>2</v>
      </c>
      <c r="B73" s="97"/>
      <c r="C73" s="286"/>
      <c r="D73" s="112" t="s">
        <v>25</v>
      </c>
      <c r="E73" s="7" t="s">
        <v>34</v>
      </c>
      <c r="F73" s="288" t="s">
        <v>36</v>
      </c>
      <c r="G73" s="282">
        <v>5000000</v>
      </c>
      <c r="H73" s="282">
        <v>5000000</v>
      </c>
      <c r="I73" s="285" t="s">
        <v>17</v>
      </c>
      <c r="J73" s="279">
        <v>1</v>
      </c>
      <c r="K73" s="211" t="s">
        <v>38</v>
      </c>
    </row>
    <row r="74" spans="1:11" s="1" customFormat="1" ht="20.100000000000001" customHeight="1">
      <c r="A74" s="278"/>
      <c r="B74" s="97"/>
      <c r="C74" s="286"/>
      <c r="D74" s="211">
        <v>1</v>
      </c>
      <c r="E74" s="250" t="s">
        <v>35</v>
      </c>
      <c r="F74" s="289"/>
      <c r="G74" s="283"/>
      <c r="H74" s="283"/>
      <c r="I74" s="286"/>
      <c r="J74" s="280"/>
      <c r="K74" s="212"/>
    </row>
    <row r="75" spans="1:11" s="1" customFormat="1" ht="36.75" customHeight="1">
      <c r="A75" s="278"/>
      <c r="B75" s="97"/>
      <c r="C75" s="286"/>
      <c r="D75" s="223"/>
      <c r="E75" s="252"/>
      <c r="F75" s="290"/>
      <c r="G75" s="284"/>
      <c r="H75" s="284"/>
      <c r="I75" s="287"/>
      <c r="J75" s="281"/>
      <c r="K75" s="223"/>
    </row>
    <row r="76" spans="1:11" s="1" customFormat="1" ht="20.100000000000001" customHeight="1">
      <c r="A76" s="278">
        <v>3</v>
      </c>
      <c r="B76" s="97"/>
      <c r="C76" s="286"/>
      <c r="D76" s="112" t="s">
        <v>26</v>
      </c>
      <c r="E76" s="7" t="s">
        <v>34</v>
      </c>
      <c r="F76" s="288" t="s">
        <v>36</v>
      </c>
      <c r="G76" s="282">
        <v>2010000</v>
      </c>
      <c r="H76" s="282">
        <v>2010000</v>
      </c>
      <c r="I76" s="285"/>
      <c r="J76" s="279">
        <v>1</v>
      </c>
      <c r="K76" s="211" t="s">
        <v>38</v>
      </c>
    </row>
    <row r="77" spans="1:11" s="1" customFormat="1" ht="20.100000000000001" customHeight="1">
      <c r="A77" s="278"/>
      <c r="B77" s="97"/>
      <c r="C77" s="286"/>
      <c r="D77" s="211">
        <v>1</v>
      </c>
      <c r="E77" s="250" t="s">
        <v>37</v>
      </c>
      <c r="F77" s="289"/>
      <c r="G77" s="283"/>
      <c r="H77" s="283"/>
      <c r="I77" s="286"/>
      <c r="J77" s="280"/>
      <c r="K77" s="212"/>
    </row>
    <row r="78" spans="1:11" s="1" customFormat="1" ht="11.25" customHeight="1">
      <c r="A78" s="278"/>
      <c r="B78" s="98"/>
      <c r="C78" s="287"/>
      <c r="D78" s="223"/>
      <c r="E78" s="252"/>
      <c r="F78" s="290"/>
      <c r="G78" s="284"/>
      <c r="H78" s="284"/>
      <c r="I78" s="287"/>
      <c r="J78" s="281"/>
      <c r="K78" s="223"/>
    </row>
    <row r="79" spans="1:11" s="1" customFormat="1" ht="18.75" customHeight="1">
      <c r="A79" s="238" t="s">
        <v>41</v>
      </c>
      <c r="B79" s="239"/>
      <c r="C79" s="239"/>
      <c r="D79" s="239"/>
      <c r="E79" s="239"/>
      <c r="F79" s="240"/>
      <c r="G79" s="130">
        <f>SUM(G70:G78)</f>
        <v>11000000</v>
      </c>
      <c r="H79" s="130">
        <f>SUM(H70:H78)</f>
        <v>11000000</v>
      </c>
      <c r="I79" s="132"/>
      <c r="J79" s="137"/>
      <c r="K79" s="115"/>
    </row>
    <row r="80" spans="1:11" s="1" customFormat="1" ht="39.75" customHeight="1">
      <c r="A80" s="128" t="s">
        <v>9</v>
      </c>
      <c r="B80" s="128" t="s">
        <v>50</v>
      </c>
      <c r="C80" s="128" t="s">
        <v>8</v>
      </c>
      <c r="D80" s="112" t="s">
        <v>22</v>
      </c>
      <c r="E80" s="96" t="s">
        <v>51</v>
      </c>
      <c r="F80" s="128" t="s">
        <v>23</v>
      </c>
      <c r="G80" s="128" t="s">
        <v>64</v>
      </c>
      <c r="H80" s="5" t="s">
        <v>53</v>
      </c>
      <c r="I80" s="5" t="s">
        <v>1039</v>
      </c>
      <c r="J80" s="128" t="s">
        <v>3</v>
      </c>
      <c r="K80" s="128" t="s">
        <v>4</v>
      </c>
    </row>
    <row r="81" spans="1:11" ht="39.75" customHeight="1">
      <c r="A81" s="7"/>
      <c r="B81" s="211" t="s">
        <v>1054</v>
      </c>
      <c r="C81" s="245" t="s">
        <v>21</v>
      </c>
      <c r="D81" s="94" t="s">
        <v>42</v>
      </c>
      <c r="E81" s="59" t="s">
        <v>1056</v>
      </c>
      <c r="F81" s="272" t="s">
        <v>30</v>
      </c>
      <c r="G81" s="274">
        <v>2000000</v>
      </c>
      <c r="H81" s="275">
        <f>G81*0.5</f>
        <v>1000000</v>
      </c>
      <c r="I81" s="275">
        <f>G81*0.5</f>
        <v>1000000</v>
      </c>
      <c r="J81" s="253">
        <v>0.5</v>
      </c>
      <c r="K81" s="213" t="s">
        <v>1053</v>
      </c>
    </row>
    <row r="82" spans="1:11" s="1" customFormat="1" ht="39" customHeight="1">
      <c r="A82" s="7">
        <v>1</v>
      </c>
      <c r="B82" s="212"/>
      <c r="C82" s="246"/>
      <c r="D82" s="94"/>
      <c r="E82" s="59" t="s">
        <v>29</v>
      </c>
      <c r="F82" s="272"/>
      <c r="G82" s="274"/>
      <c r="H82" s="275"/>
      <c r="I82" s="276"/>
      <c r="J82" s="253"/>
      <c r="K82" s="241"/>
    </row>
    <row r="83" spans="1:11" s="1" customFormat="1" ht="69" customHeight="1">
      <c r="A83" s="7">
        <v>2</v>
      </c>
      <c r="B83" s="212"/>
      <c r="C83" s="246"/>
      <c r="D83" s="94" t="s">
        <v>43</v>
      </c>
      <c r="E83" s="59" t="s">
        <v>44</v>
      </c>
      <c r="F83" s="94" t="s">
        <v>45</v>
      </c>
      <c r="G83" s="186">
        <f>5*200000</f>
        <v>1000000</v>
      </c>
      <c r="H83" s="91">
        <f>G83*0.5</f>
        <v>500000</v>
      </c>
      <c r="I83" s="127">
        <f>G83*0.5</f>
        <v>500000</v>
      </c>
      <c r="J83" s="253"/>
      <c r="K83" s="241"/>
    </row>
    <row r="84" spans="1:11" s="1" customFormat="1" ht="54.75" customHeight="1">
      <c r="A84" s="7">
        <v>3</v>
      </c>
      <c r="B84" s="223"/>
      <c r="C84" s="247"/>
      <c r="D84" s="94" t="s">
        <v>27</v>
      </c>
      <c r="E84" s="94" t="s">
        <v>28</v>
      </c>
      <c r="F84" s="94" t="s">
        <v>31</v>
      </c>
      <c r="G84" s="186">
        <f>50*50000</f>
        <v>2500000</v>
      </c>
      <c r="H84" s="91">
        <f>G84*0.5</f>
        <v>1250000</v>
      </c>
      <c r="I84" s="127">
        <f>G84*0.5</f>
        <v>1250000</v>
      </c>
      <c r="J84" s="253"/>
      <c r="K84" s="241"/>
    </row>
    <row r="85" spans="1:11" s="1" customFormat="1" ht="17.25" customHeight="1">
      <c r="A85" s="238" t="s">
        <v>41</v>
      </c>
      <c r="B85" s="239"/>
      <c r="C85" s="239"/>
      <c r="D85" s="239"/>
      <c r="E85" s="239"/>
      <c r="F85" s="240"/>
      <c r="G85" s="186">
        <f>SUM(G81:G84)</f>
        <v>5500000</v>
      </c>
      <c r="H85" s="91">
        <f>SUM(H81:H84)</f>
        <v>2750000</v>
      </c>
      <c r="I85" s="95">
        <f>SUM(I81:I84)</f>
        <v>2750000</v>
      </c>
      <c r="J85" s="184"/>
      <c r="K85" s="119"/>
    </row>
    <row r="86" spans="1:11" s="1" customFormat="1" ht="12.75" customHeight="1">
      <c r="A86" s="187"/>
      <c r="B86" s="188"/>
      <c r="C86" s="188"/>
      <c r="D86" s="188"/>
      <c r="E86" s="117"/>
      <c r="F86" s="118"/>
      <c r="G86" s="186"/>
      <c r="H86" s="91"/>
      <c r="I86" s="95"/>
      <c r="J86" s="189"/>
      <c r="K86" s="119"/>
    </row>
    <row r="87" spans="1:11" s="1" customFormat="1" ht="29.25" customHeight="1">
      <c r="A87" s="65" t="s">
        <v>9</v>
      </c>
      <c r="B87" s="65" t="s">
        <v>50</v>
      </c>
      <c r="C87" s="65" t="s">
        <v>8</v>
      </c>
      <c r="D87" s="133" t="s">
        <v>22</v>
      </c>
      <c r="E87" s="96" t="s">
        <v>51</v>
      </c>
      <c r="F87" s="6" t="s">
        <v>1072</v>
      </c>
      <c r="G87" s="128" t="s">
        <v>64</v>
      </c>
      <c r="H87" s="5" t="s">
        <v>53</v>
      </c>
      <c r="I87" s="5" t="s">
        <v>1039</v>
      </c>
      <c r="J87" s="107" t="s">
        <v>3</v>
      </c>
      <c r="K87" s="128" t="s">
        <v>4</v>
      </c>
    </row>
    <row r="88" spans="1:11" s="1" customFormat="1" ht="28.5" customHeight="1">
      <c r="A88" s="270">
        <v>1</v>
      </c>
      <c r="B88" s="94" t="s">
        <v>1054</v>
      </c>
      <c r="C88" s="7" t="s">
        <v>21</v>
      </c>
      <c r="D88" s="94" t="s">
        <v>1069</v>
      </c>
      <c r="E88" s="59" t="s">
        <v>1068</v>
      </c>
      <c r="F88" s="94" t="s">
        <v>1070</v>
      </c>
      <c r="G88" s="7"/>
      <c r="H88" s="7"/>
      <c r="I88" s="7"/>
      <c r="J88" s="7"/>
      <c r="K88" s="241"/>
    </row>
    <row r="89" spans="1:11" s="1" customFormat="1" ht="27.75" customHeight="1">
      <c r="A89" s="270"/>
      <c r="B89" s="94"/>
      <c r="C89" s="7"/>
      <c r="D89" s="94"/>
      <c r="E89" s="59" t="s">
        <v>1067</v>
      </c>
      <c r="F89" s="94"/>
      <c r="G89" s="197"/>
      <c r="H89" s="197"/>
      <c r="I89" s="197"/>
      <c r="J89" s="198"/>
      <c r="K89" s="241"/>
    </row>
    <row r="90" spans="1:11" ht="17.25" customHeight="1">
      <c r="A90" s="270"/>
      <c r="B90" s="94"/>
      <c r="C90" s="7"/>
      <c r="D90" s="94"/>
      <c r="E90" s="43" t="s">
        <v>1028</v>
      </c>
      <c r="F90" s="94"/>
      <c r="G90" s="197"/>
      <c r="H90" s="197"/>
      <c r="I90" s="197"/>
      <c r="J90" s="198"/>
      <c r="K90" s="241"/>
    </row>
    <row r="91" spans="1:11" s="191" customFormat="1" ht="47.25" customHeight="1">
      <c r="A91" s="270"/>
      <c r="B91" s="94"/>
      <c r="C91" s="7"/>
      <c r="D91" s="94"/>
      <c r="E91" s="190" t="s">
        <v>1161</v>
      </c>
      <c r="F91" s="94"/>
      <c r="G91" s="199">
        <v>2500000</v>
      </c>
      <c r="H91" s="199">
        <v>2500000</v>
      </c>
      <c r="I91" s="199">
        <f>G91</f>
        <v>2500000</v>
      </c>
      <c r="J91" s="200">
        <v>1</v>
      </c>
      <c r="K91" s="241"/>
    </row>
    <row r="92" spans="1:11" s="1" customFormat="1" ht="21.75" customHeight="1">
      <c r="A92" s="7"/>
      <c r="B92" s="7"/>
      <c r="C92" s="7"/>
      <c r="D92" s="110"/>
      <c r="E92" s="210" t="s">
        <v>41</v>
      </c>
      <c r="F92" s="210"/>
      <c r="G92" s="93">
        <f>SUM(G87:G91)</f>
        <v>2500000</v>
      </c>
      <c r="H92" s="93">
        <f>SUM(H87:H90)</f>
        <v>0</v>
      </c>
      <c r="I92" s="93">
        <f>SUM(I87:I91)</f>
        <v>2500000</v>
      </c>
      <c r="J92" s="119"/>
      <c r="K92" s="7"/>
    </row>
    <row r="93" spans="1:11">
      <c r="A93" s="42"/>
      <c r="B93" s="42"/>
      <c r="C93" s="42"/>
      <c r="D93" s="195"/>
      <c r="E93" s="42"/>
      <c r="F93" s="42"/>
      <c r="G93" s="174"/>
      <c r="H93" s="196"/>
      <c r="I93" s="42"/>
      <c r="J93" s="41"/>
      <c r="K93" s="42"/>
    </row>
    <row r="94" spans="1:11">
      <c r="A94" s="42"/>
      <c r="B94" s="42"/>
      <c r="C94" s="42"/>
      <c r="D94" s="195"/>
      <c r="E94" s="42"/>
      <c r="F94" s="42"/>
      <c r="G94" s="174"/>
      <c r="H94" s="196"/>
      <c r="I94" s="42"/>
      <c r="J94" s="41"/>
      <c r="K94" s="42"/>
    </row>
    <row r="95" spans="1:11" s="1" customFormat="1" ht="42" customHeight="1">
      <c r="A95" s="128" t="s">
        <v>9</v>
      </c>
      <c r="B95" s="128" t="s">
        <v>50</v>
      </c>
      <c r="C95" s="128" t="s">
        <v>8</v>
      </c>
      <c r="D95" s="112" t="s">
        <v>22</v>
      </c>
      <c r="E95" s="15" t="s">
        <v>51</v>
      </c>
      <c r="F95" s="128" t="s">
        <v>23</v>
      </c>
      <c r="G95" s="128" t="s">
        <v>64</v>
      </c>
      <c r="H95" s="5" t="s">
        <v>53</v>
      </c>
      <c r="I95" s="5" t="s">
        <v>1039</v>
      </c>
      <c r="J95" s="128" t="s">
        <v>3</v>
      </c>
      <c r="K95" s="128" t="s">
        <v>4</v>
      </c>
    </row>
    <row r="96" spans="1:11" ht="30" customHeight="1">
      <c r="A96" s="43"/>
      <c r="B96" s="213" t="s">
        <v>1048</v>
      </c>
      <c r="C96" s="241" t="s">
        <v>21</v>
      </c>
      <c r="D96" s="94" t="s">
        <v>42</v>
      </c>
      <c r="E96" s="59" t="s">
        <v>40</v>
      </c>
      <c r="F96" s="272" t="s">
        <v>30</v>
      </c>
      <c r="G96" s="292">
        <v>2000000</v>
      </c>
      <c r="H96" s="291">
        <f>G96*0.5</f>
        <v>1000000</v>
      </c>
      <c r="I96" s="291">
        <f>G96*0.5</f>
        <v>1000000</v>
      </c>
      <c r="J96" s="253">
        <v>1</v>
      </c>
      <c r="K96" s="213" t="s">
        <v>1057</v>
      </c>
    </row>
    <row r="97" spans="1:11" s="1" customFormat="1" ht="38.25" customHeight="1">
      <c r="A97" s="7">
        <v>1</v>
      </c>
      <c r="B97" s="213"/>
      <c r="C97" s="241"/>
      <c r="D97" s="94"/>
      <c r="E97" s="59" t="s">
        <v>29</v>
      </c>
      <c r="F97" s="272"/>
      <c r="G97" s="292"/>
      <c r="H97" s="291"/>
      <c r="I97" s="293"/>
      <c r="J97" s="253"/>
      <c r="K97" s="241"/>
    </row>
    <row r="98" spans="1:11" s="1" customFormat="1" ht="69" customHeight="1">
      <c r="A98" s="7">
        <v>2</v>
      </c>
      <c r="B98" s="213"/>
      <c r="C98" s="241"/>
      <c r="D98" s="94" t="s">
        <v>43</v>
      </c>
      <c r="E98" s="59" t="s">
        <v>44</v>
      </c>
      <c r="F98" s="94" t="s">
        <v>45</v>
      </c>
      <c r="G98" s="92">
        <f>5*200000</f>
        <v>1000000</v>
      </c>
      <c r="H98" s="91">
        <f>G98*0.5</f>
        <v>500000</v>
      </c>
      <c r="I98" s="91">
        <f>G98*0.5</f>
        <v>500000</v>
      </c>
      <c r="J98" s="253"/>
      <c r="K98" s="241"/>
    </row>
    <row r="99" spans="1:11" s="1" customFormat="1" ht="56.25" customHeight="1">
      <c r="A99" s="7">
        <v>3</v>
      </c>
      <c r="B99" s="213"/>
      <c r="C99" s="241"/>
      <c r="D99" s="94" t="s">
        <v>27</v>
      </c>
      <c r="E99" s="94" t="s">
        <v>28</v>
      </c>
      <c r="F99" s="94" t="s">
        <v>31</v>
      </c>
      <c r="G99" s="92">
        <f>50*50000</f>
        <v>2500000</v>
      </c>
      <c r="H99" s="91">
        <f>G99*0.5</f>
        <v>1250000</v>
      </c>
      <c r="I99" s="91">
        <f>G99*0.5</f>
        <v>1250000</v>
      </c>
      <c r="J99" s="253"/>
      <c r="K99" s="241"/>
    </row>
    <row r="100" spans="1:11" s="1" customFormat="1" ht="17.25" customHeight="1">
      <c r="A100" s="294" t="s">
        <v>41</v>
      </c>
      <c r="B100" s="294"/>
      <c r="C100" s="294"/>
      <c r="D100" s="294"/>
      <c r="E100" s="294"/>
      <c r="F100" s="294"/>
      <c r="G100" s="92">
        <f>SUM(G96:G99)</f>
        <v>5500000</v>
      </c>
      <c r="H100" s="91">
        <f>SUM(H96:H99)</f>
        <v>2750000</v>
      </c>
      <c r="I100" s="95">
        <f>SUM(I96:I99)</f>
        <v>2750000</v>
      </c>
      <c r="J100" s="184"/>
      <c r="K100" s="119"/>
    </row>
  </sheetData>
  <mergeCells count="64">
    <mergeCell ref="A64:A65"/>
    <mergeCell ref="D71:D72"/>
    <mergeCell ref="D74:D75"/>
    <mergeCell ref="E60:F60"/>
    <mergeCell ref="D64:D65"/>
    <mergeCell ref="A100:F100"/>
    <mergeCell ref="F96:F97"/>
    <mergeCell ref="C96:C99"/>
    <mergeCell ref="B96:B99"/>
    <mergeCell ref="A79:F79"/>
    <mergeCell ref="A88:A91"/>
    <mergeCell ref="G96:G97"/>
    <mergeCell ref="H96:H97"/>
    <mergeCell ref="I96:I97"/>
    <mergeCell ref="J96:J99"/>
    <mergeCell ref="E92:F92"/>
    <mergeCell ref="K96:K99"/>
    <mergeCell ref="K70:K72"/>
    <mergeCell ref="C70:C78"/>
    <mergeCell ref="I64:I65"/>
    <mergeCell ref="H64:H65"/>
    <mergeCell ref="F70:F72"/>
    <mergeCell ref="F73:F75"/>
    <mergeCell ref="C64:C67"/>
    <mergeCell ref="J73:J75"/>
    <mergeCell ref="K73:K75"/>
    <mergeCell ref="G76:G78"/>
    <mergeCell ref="H76:H78"/>
    <mergeCell ref="I76:I78"/>
    <mergeCell ref="J76:J78"/>
    <mergeCell ref="K76:K78"/>
    <mergeCell ref="D77:D78"/>
    <mergeCell ref="B81:B84"/>
    <mergeCell ref="A1:J1"/>
    <mergeCell ref="A70:A72"/>
    <mergeCell ref="A73:A75"/>
    <mergeCell ref="A76:A78"/>
    <mergeCell ref="E77:E78"/>
    <mergeCell ref="J70:J72"/>
    <mergeCell ref="G70:G72"/>
    <mergeCell ref="H70:H72"/>
    <mergeCell ref="I70:I72"/>
    <mergeCell ref="G73:G75"/>
    <mergeCell ref="H73:H75"/>
    <mergeCell ref="I73:I75"/>
    <mergeCell ref="F76:F78"/>
    <mergeCell ref="A8:A27"/>
    <mergeCell ref="B64:B67"/>
    <mergeCell ref="K88:K91"/>
    <mergeCell ref="F3:F4"/>
    <mergeCell ref="E74:E75"/>
    <mergeCell ref="J81:J84"/>
    <mergeCell ref="K81:K84"/>
    <mergeCell ref="A85:F85"/>
    <mergeCell ref="J64:J67"/>
    <mergeCell ref="K64:K67"/>
    <mergeCell ref="F64:F65"/>
    <mergeCell ref="G64:G65"/>
    <mergeCell ref="A68:F68"/>
    <mergeCell ref="F81:F82"/>
    <mergeCell ref="G81:G82"/>
    <mergeCell ref="H81:H82"/>
    <mergeCell ref="I81:I82"/>
    <mergeCell ref="C81:C84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2008-09</vt:lpstr>
      <vt:lpstr>2010-11</vt:lpstr>
      <vt:lpstr>2011-12</vt:lpstr>
      <vt:lpstr>2012-13</vt:lpstr>
      <vt:lpstr>2013-14</vt:lpstr>
      <vt:lpstr>2015-16</vt:lpstr>
      <vt:lpstr>2019-20</vt:lpstr>
      <vt:lpstr>2020-21</vt:lpstr>
      <vt:lpstr>2021-22</vt:lpstr>
      <vt:lpstr>2022-23</vt:lpstr>
      <vt:lpstr>2023-24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2024-07-01T03:47:01Z</dcterms:modified>
</cp:coreProperties>
</file>